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城市" sheetId="1" r:id="rId1"/>
    <sheet name="农村" sheetId="2" r:id="rId2"/>
    <sheet name="城市三无" sheetId="3" r:id="rId3"/>
    <sheet name="农村分散" sheetId="4" r:id="rId4"/>
    <sheet name="集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<sst xmlns="http://schemas.openxmlformats.org/spreadsheetml/2006/main" count="196" uniqueCount="61">
  <si>
    <t>泽普县2024年1月份城市低保享受最低生活保障金统计表</t>
  </si>
  <si>
    <t>序号</t>
  </si>
  <si>
    <t>乡镇名称</t>
  </si>
  <si>
    <t>分类</t>
  </si>
  <si>
    <t>12月份低保金</t>
  </si>
  <si>
    <t>1月份低保金</t>
  </si>
  <si>
    <t xml:space="preserve">提标金额
</t>
  </si>
  <si>
    <t xml:space="preserve">总金额
</t>
  </si>
  <si>
    <t>1月低保资金</t>
  </si>
  <si>
    <t>金额</t>
  </si>
  <si>
    <t>泽普镇</t>
  </si>
  <si>
    <t>A（616元）</t>
  </si>
  <si>
    <t>B（470元）</t>
  </si>
  <si>
    <t>C（380元）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</si>
  <si>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</si>
  <si>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</si>
  <si>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</si>
  <si>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</si>
  <si>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</si>
  <si>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</si>
  <si>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</si>
  <si>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</si>
  <si>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</si>
  <si>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</si>
  <si>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</si>
  <si>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</si>
  <si>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</si>
  <si>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</si>
  <si>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</si>
  <si>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</si>
  <si>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</si>
  <si>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</si>
  <si>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泽普县2024年1月份农村低保享受最低生活保障金统计表</t>
  </si>
  <si>
    <t>序
号</t>
  </si>
  <si>
    <t>提标金额
(人数*提标金额）</t>
  </si>
  <si>
    <t>总金额
（旧标准总资金+提标资金）</t>
  </si>
  <si>
    <t>A（441元）</t>
  </si>
  <si>
    <t>B（370元）</t>
  </si>
  <si>
    <t>C（280元）</t>
  </si>
  <si>
    <t xml:space="preserve"> </t>
  </si>
  <si>
    <t>泽普县城市特困人员2024年1月份生活补贴资金统计表</t>
  </si>
  <si>
    <t>乡镇</t>
  </si>
  <si>
    <t>2023年12月情况</t>
  </si>
  <si>
    <t>2024年1月情况</t>
  </si>
  <si>
    <t>奎镇</t>
  </si>
  <si>
    <t>泽普县各乡镇2024年1月份农村特困人员(分散)生活补贴资金统计表</t>
  </si>
  <si>
    <t>2023年1月情况</t>
  </si>
  <si>
    <t>1月资金</t>
  </si>
  <si>
    <t>总金额</t>
  </si>
  <si>
    <t>图呼其乡</t>
  </si>
  <si>
    <t>总合计</t>
  </si>
  <si>
    <t>泽普县各敬老院集中供养特困人员2024年1月份生活补贴资金统计表</t>
  </si>
  <si>
    <t>单位名称</t>
  </si>
  <si>
    <t>12月总资金</t>
  </si>
  <si>
    <t>1月总资金</t>
  </si>
  <si>
    <t>合计金额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</si>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</sst>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sz val="24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方正仿宋_GBK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24"/>
      <name val="宋体"/>
      <charset val="134"/>
    </font>
    <font>
      <sz val="26"/>
      <name val="宋体"/>
      <charset val="134"/>
    </font>
    <font>
      <sz val="24"/>
      <color indexed="8"/>
      <name val="宋体"/>
      <charset val="134"/>
    </font>
    <font>
      <sz val="26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51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1" xfId="5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/>
    </xf>
    <xf numFmtId="0" fontId="15" fillId="4" borderId="3" xfId="0" applyNumberFormat="1" applyFont="1" applyFill="1" applyBorder="1" applyAlignment="1">
      <alignment horizontal="center" vertical="center"/>
    </xf>
    <xf numFmtId="0" fontId="15" fillId="4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3"/>
  <sheetViews>
    <sheetView zoomScale="40" zoomScaleNormal="40" workbookViewId="0">
      <selection activeCell="AG8" sqref="AG8"/>
    </sheetView>
  </sheetViews>
  <sheetFormatPr defaultColWidth="9" defaultRowHeight="24" customHeight="1"/>
  <cols>
    <col min="1" max="1" width="7.125" style="48" customWidth="1"/>
    <col min="2" max="2" width="20.6166666666667" style="48" customWidth="1"/>
    <col min="3" max="3" width="19.6833333333333" style="48" customWidth="1"/>
    <col min="4" max="4" width="24.0583333333333" style="48" customWidth="1"/>
    <col min="5" max="5" width="29.6833333333333" style="48" customWidth="1"/>
    <col min="6" max="8" width="24.0583333333333" style="48" customWidth="1"/>
    <col min="9" max="12" width="9" style="46" hidden="1" customWidth="1"/>
    <col min="13" max="13" width="17.1833333333333" style="46" hidden="1" customWidth="1"/>
    <col min="14" max="17" width="9" style="46" hidden="1" customWidth="1"/>
    <col min="18" max="18" width="10.625" style="46" hidden="1" customWidth="1"/>
    <col min="19" max="19" width="9" style="46" hidden="1" customWidth="1"/>
    <col min="20" max="20" width="16.875" style="46" hidden="1" customWidth="1"/>
    <col min="21" max="21" width="9" style="46" hidden="1" customWidth="1"/>
    <col min="22" max="22" width="22.8083333333333" style="46" hidden="1" customWidth="1"/>
    <col min="23" max="23" width="20.625" style="46" hidden="1" customWidth="1"/>
    <col min="24" max="16384" width="9" style="46"/>
  </cols>
  <sheetData>
    <row r="1" s="46" customFormat="1" ht="60" customHeight="1" spans="1:8">
      <c r="A1" s="78" t="s">
        <v>0</v>
      </c>
      <c r="B1" s="78"/>
      <c r="C1" s="78"/>
      <c r="D1" s="78"/>
      <c r="E1" s="78"/>
      <c r="F1" s="78"/>
      <c r="G1" s="78"/>
      <c r="H1" s="78"/>
    </row>
    <row r="2" s="76" customFormat="1" ht="71" customHeight="1" spans="1:8">
      <c r="A2" s="55" t="s">
        <v>1</v>
      </c>
      <c r="B2" s="55" t="s">
        <v>2</v>
      </c>
      <c r="C2" s="55" t="s">
        <v>3</v>
      </c>
      <c r="D2" s="79" t="s">
        <v>4</v>
      </c>
      <c r="E2" s="80" t="s">
        <v>5</v>
      </c>
      <c r="F2" s="53" t="s">
        <v>6</v>
      </c>
      <c r="G2" s="54" t="s">
        <v>7</v>
      </c>
      <c r="H2" s="79" t="s">
        <v>8</v>
      </c>
    </row>
    <row r="3" s="76" customFormat="1" ht="35" customHeight="1" spans="1:8">
      <c r="A3" s="55"/>
      <c r="B3" s="55"/>
      <c r="C3" s="55"/>
      <c r="D3" s="53" t="s">
        <v>9</v>
      </c>
      <c r="E3" s="81" t="s">
        <v>9</v>
      </c>
      <c r="F3" s="53"/>
      <c r="G3" s="56"/>
      <c r="H3" s="55" t="s">
        <v>9</v>
      </c>
    </row>
    <row r="4" s="76" customFormat="1" ht="35" customHeight="1" spans="1:8">
      <c r="A4" s="55"/>
      <c r="B4" s="55"/>
      <c r="C4" s="55"/>
      <c r="D4" s="55"/>
      <c r="E4" s="82"/>
      <c r="F4" s="53"/>
      <c r="G4" s="57"/>
      <c r="H4" s="55"/>
    </row>
    <row r="5" s="46" customFormat="1" ht="35" customHeight="1" spans="1:23">
      <c r="A5" s="55">
        <v>1</v>
      </c>
      <c r="B5" s="83" t="s">
        <v>10</v>
      </c>
      <c r="C5" s="83" t="s">
        <v>11</v>
      </c>
      <c r="D5" s="83">
        <v>430584</v>
      </c>
      <c r="E5" s="83">
        <v>437976</v>
      </c>
      <c r="F5" s="83">
        <v>44082</v>
      </c>
      <c r="G5" s="83">
        <v>482058</v>
      </c>
      <c r="H5" s="84">
        <v>2329978</v>
      </c>
      <c r="K5" s="104" t="e">
        <f>#REF!-#REF!+#REF!-#REF!+#REF!</f>
        <v>#REF!</v>
      </c>
      <c r="L5" s="105" t="e">
        <f>#REF!-#REF!-#REF!+#REF!+#REF!-#REF!+#REF!</f>
        <v>#REF!</v>
      </c>
      <c r="M5" s="105" t="e">
        <f>D5-#REF!-#REF!+#REF!+#REF!-#REF!+#REF!</f>
        <v>#REF!</v>
      </c>
      <c r="P5" s="46" t="e">
        <f>#REF!-K5</f>
        <v>#REF!</v>
      </c>
      <c r="Q5" s="46" t="e">
        <f>#REF!-L5</f>
        <v>#REF!</v>
      </c>
      <c r="R5" s="46" t="e">
        <f>E5-M5</f>
        <v>#REF!</v>
      </c>
      <c r="T5" s="105" t="e">
        <f>#REF!*62</f>
        <v>#REF!</v>
      </c>
      <c r="U5" s="46" t="e">
        <f>F5-T5</f>
        <v>#REF!</v>
      </c>
      <c r="V5" s="104" t="e">
        <f>M5+T5</f>
        <v>#REF!</v>
      </c>
      <c r="W5" s="104" t="e">
        <f>G5-V5</f>
        <v>#REF!</v>
      </c>
    </row>
    <row r="6" s="46" customFormat="1" ht="35" customHeight="1" spans="1:23">
      <c r="A6" s="55"/>
      <c r="B6" s="83"/>
      <c r="C6" s="83" t="s">
        <v>12</v>
      </c>
      <c r="D6" s="83">
        <v>837070</v>
      </c>
      <c r="E6" s="83">
        <v>849760</v>
      </c>
      <c r="F6" s="83">
        <v>36160</v>
      </c>
      <c r="G6" s="83">
        <v>885920</v>
      </c>
      <c r="H6" s="84"/>
      <c r="K6" s="104" t="e">
        <f>#REF!-#REF!+#REF!-#REF!+#REF!</f>
        <v>#REF!</v>
      </c>
      <c r="L6" s="105" t="e">
        <f>#REF!-#REF!-#REF!+#REF!+#REF!-#REF!+#REF!</f>
        <v>#REF!</v>
      </c>
      <c r="M6" s="105" t="e">
        <f>D6-#REF!-#REF!+#REF!+#REF!-#REF!+#REF!</f>
        <v>#REF!</v>
      </c>
      <c r="P6" s="46" t="e">
        <f>#REF!-K6</f>
        <v>#REF!</v>
      </c>
      <c r="Q6" s="46" t="e">
        <f>#REF!-L6</f>
        <v>#REF!</v>
      </c>
      <c r="R6" s="46" t="e">
        <f t="shared" ref="R6:R52" si="0">E6-M6</f>
        <v>#REF!</v>
      </c>
      <c r="T6" s="104" t="e">
        <f>#REF!*20</f>
        <v>#REF!</v>
      </c>
      <c r="U6" s="46" t="e">
        <f t="shared" ref="U6:U52" si="1">F6-T6</f>
        <v>#REF!</v>
      </c>
      <c r="V6" s="104" t="e">
        <f t="shared" ref="V6:V52" si="2">M6+T6</f>
        <v>#REF!</v>
      </c>
      <c r="W6" s="104" t="e">
        <f t="shared" ref="W6:W52" si="3">G6-V6</f>
        <v>#REF!</v>
      </c>
    </row>
    <row r="7" s="46" customFormat="1" ht="35" customHeight="1" spans="1:23">
      <c r="A7" s="55"/>
      <c r="B7" s="83"/>
      <c r="C7" s="83" t="s">
        <v>13</v>
      </c>
      <c r="D7" s="83">
        <v>912380</v>
      </c>
      <c r="E7" s="83">
        <v>913900</v>
      </c>
      <c r="F7" s="83">
        <v>48100</v>
      </c>
      <c r="G7" s="83">
        <v>962000</v>
      </c>
      <c r="H7" s="84"/>
      <c r="K7" s="104" t="e">
        <f>#REF!-#REF!+#REF!-#REF!+#REF!</f>
        <v>#REF!</v>
      </c>
      <c r="L7" s="105" t="e">
        <f>#REF!-#REF!-#REF!+#REF!+#REF!-#REF!+#REF!</f>
        <v>#REF!</v>
      </c>
      <c r="M7" s="105" t="e">
        <f>D7-#REF!-#REF!+#REF!+#REF!-#REF!+#REF!</f>
        <v>#REF!</v>
      </c>
      <c r="P7" s="46" t="e">
        <f>#REF!-K7</f>
        <v>#REF!</v>
      </c>
      <c r="Q7" s="46" t="e">
        <f>#REF!-L7</f>
        <v>#REF!</v>
      </c>
      <c r="R7" s="46" t="e">
        <f t="shared" si="0"/>
        <v>#REF!</v>
      </c>
      <c r="T7" s="104" t="e">
        <f>#REF!*20</f>
        <v>#REF!</v>
      </c>
      <c r="U7" s="46" t="e">
        <f t="shared" si="1"/>
        <v>#REF!</v>
      </c>
      <c r="V7" s="104" t="e">
        <f t="shared" si="2"/>
        <v>#REF!</v>
      </c>
      <c r="W7" s="104" t="e">
        <f t="shared" si="3"/>
        <v>#REF!</v>
      </c>
    </row>
    <row r="8" s="46" customFormat="1" ht="35" customHeight="1" spans="1:23">
      <c r="A8" s="83">
        <v>2</v>
      </c>
      <c r="B8" s="83" t="s">
        <v>14</v>
      </c>
      <c r="C8" s="83" t="s">
        <v>15</v>
      </c>
      <c r="D8" s="83">
        <v>6776</v>
      </c>
      <c r="E8" s="83">
        <v>6776</v>
      </c>
      <c r="F8" s="83">
        <v>682</v>
      </c>
      <c r="G8" s="83">
        <v>7458</v>
      </c>
      <c r="H8" s="84">
        <v>81918</v>
      </c>
      <c r="K8" s="104" t="e">
        <f>#REF!-#REF!+#REF!-#REF!+#REF!</f>
        <v>#REF!</v>
      </c>
      <c r="L8" s="105" t="e">
        <f>#REF!-#REF!-#REF!+#REF!+#REF!-#REF!+#REF!</f>
        <v>#REF!</v>
      </c>
      <c r="M8" s="105" t="e">
        <f>D8-#REF!-#REF!+#REF!+#REF!-#REF!+#REF!</f>
        <v>#REF!</v>
      </c>
      <c r="P8" s="46" t="e">
        <f>#REF!-K8</f>
        <v>#REF!</v>
      </c>
      <c r="Q8" s="46" t="e">
        <f>#REF!-L8</f>
        <v>#REF!</v>
      </c>
      <c r="R8" s="46" t="e">
        <f t="shared" si="0"/>
        <v>#REF!</v>
      </c>
      <c r="T8" s="105" t="e">
        <f>#REF!*62</f>
        <v>#REF!</v>
      </c>
      <c r="U8" s="46" t="e">
        <f t="shared" si="1"/>
        <v>#REF!</v>
      </c>
      <c r="V8" s="104" t="e">
        <f t="shared" si="2"/>
        <v>#REF!</v>
      </c>
      <c r="W8" s="104" t="e">
        <f t="shared" si="3"/>
        <v>#REF!</v>
      </c>
    </row>
    <row r="9" s="46" customFormat="1" ht="35" customHeight="1" spans="1:23">
      <c r="A9" s="83"/>
      <c r="B9" s="83"/>
      <c r="C9" s="83" t="s">
        <v>16</v>
      </c>
      <c r="D9" s="83">
        <v>43710</v>
      </c>
      <c r="E9" s="83">
        <v>44180</v>
      </c>
      <c r="F9" s="83">
        <v>1880</v>
      </c>
      <c r="G9" s="83">
        <v>46060</v>
      </c>
      <c r="H9" s="84"/>
      <c r="K9" s="104" t="e">
        <f>#REF!-#REF!+#REF!-#REF!+#REF!</f>
        <v>#REF!</v>
      </c>
      <c r="L9" s="105" t="e">
        <f>#REF!-#REF!-#REF!+#REF!+#REF!-#REF!+#REF!</f>
        <v>#REF!</v>
      </c>
      <c r="M9" s="105" t="e">
        <f>D9-#REF!-#REF!+#REF!+#REF!-#REF!+#REF!</f>
        <v>#REF!</v>
      </c>
      <c r="P9" s="46" t="e">
        <f>#REF!-K9</f>
        <v>#REF!</v>
      </c>
      <c r="Q9" s="46" t="e">
        <f>#REF!-L9</f>
        <v>#REF!</v>
      </c>
      <c r="R9" s="46" t="e">
        <f t="shared" si="0"/>
        <v>#REF!</v>
      </c>
      <c r="T9" s="104" t="e">
        <f>#REF!*20</f>
        <v>#REF!</v>
      </c>
      <c r="U9" s="46" t="e">
        <f t="shared" si="1"/>
        <v>#REF!</v>
      </c>
      <c r="V9" s="104" t="e">
        <f t="shared" si="2"/>
        <v>#REF!</v>
      </c>
      <c r="W9" s="104" t="e">
        <f t="shared" si="3"/>
        <v>#REF!</v>
      </c>
    </row>
    <row r="10" s="46" customFormat="1" ht="35" customHeight="1" spans="1:23">
      <c r="A10" s="83"/>
      <c r="B10" s="83"/>
      <c r="C10" s="83" t="s">
        <v>17</v>
      </c>
      <c r="D10" s="83">
        <v>27740</v>
      </c>
      <c r="E10" s="83">
        <v>26980</v>
      </c>
      <c r="F10" s="83">
        <v>1420</v>
      </c>
      <c r="G10" s="83">
        <v>28400</v>
      </c>
      <c r="H10" s="84"/>
      <c r="K10" s="104" t="e">
        <f>#REF!-#REF!+#REF!-#REF!+#REF!</f>
        <v>#REF!</v>
      </c>
      <c r="L10" s="105" t="e">
        <f>#REF!-#REF!-#REF!+#REF!+#REF!-#REF!+#REF!</f>
        <v>#REF!</v>
      </c>
      <c r="M10" s="105" t="e">
        <f>D10-#REF!-#REF!+#REF!+#REF!-#REF!+#REF!</f>
        <v>#REF!</v>
      </c>
      <c r="P10" s="46" t="e">
        <f>#REF!-K10</f>
        <v>#REF!</v>
      </c>
      <c r="Q10" s="46" t="e">
        <f>#REF!-L10</f>
        <v>#REF!</v>
      </c>
      <c r="R10" s="46" t="e">
        <f t="shared" si="0"/>
        <v>#REF!</v>
      </c>
      <c r="T10" s="104" t="e">
        <f>#REF!*20</f>
        <v>#REF!</v>
      </c>
      <c r="U10" s="46" t="e">
        <f t="shared" si="1"/>
        <v>#REF!</v>
      </c>
      <c r="V10" s="104" t="e">
        <f t="shared" si="2"/>
        <v>#REF!</v>
      </c>
      <c r="W10" s="104" t="e">
        <f t="shared" si="3"/>
        <v>#REF!</v>
      </c>
    </row>
    <row r="11" s="46" customFormat="1" ht="35" customHeight="1" spans="1:23">
      <c r="A11" s="85">
        <v>3</v>
      </c>
      <c r="B11" s="83" t="s">
        <v>18</v>
      </c>
      <c r="C11" s="83" t="s">
        <v>15</v>
      </c>
      <c r="D11" s="83">
        <v>23408</v>
      </c>
      <c r="E11" s="83">
        <v>23408</v>
      </c>
      <c r="F11" s="83">
        <v>2356</v>
      </c>
      <c r="G11" s="83">
        <v>25764</v>
      </c>
      <c r="H11" s="84">
        <v>76164</v>
      </c>
      <c r="K11" s="104" t="e">
        <f>#REF!-#REF!+#REF!-#REF!+#REF!</f>
        <v>#REF!</v>
      </c>
      <c r="L11" s="105" t="e">
        <f>#REF!-#REF!-#REF!+#REF!+#REF!-#REF!+#REF!</f>
        <v>#REF!</v>
      </c>
      <c r="M11" s="105" t="e">
        <f>D11-#REF!-#REF!+#REF!+#REF!-#REF!+#REF!</f>
        <v>#REF!</v>
      </c>
      <c r="P11" s="46" t="e">
        <f>#REF!-K11</f>
        <v>#REF!</v>
      </c>
      <c r="Q11" s="46" t="e">
        <f>#REF!-L11</f>
        <v>#REF!</v>
      </c>
      <c r="R11" s="46" t="e">
        <f t="shared" si="0"/>
        <v>#REF!</v>
      </c>
      <c r="T11" s="105" t="e">
        <f>#REF!*62</f>
        <v>#REF!</v>
      </c>
      <c r="U11" s="46" t="e">
        <f t="shared" si="1"/>
        <v>#REF!</v>
      </c>
      <c r="V11" s="104" t="e">
        <f t="shared" si="2"/>
        <v>#REF!</v>
      </c>
      <c r="W11" s="104" t="e">
        <f t="shared" si="3"/>
        <v>#REF!</v>
      </c>
    </row>
    <row r="12" s="46" customFormat="1" ht="35" customHeight="1" spans="1:23">
      <c r="A12" s="86"/>
      <c r="B12" s="83"/>
      <c r="C12" s="83" t="s">
        <v>16</v>
      </c>
      <c r="D12" s="83">
        <v>37600</v>
      </c>
      <c r="E12" s="83">
        <v>37600</v>
      </c>
      <c r="F12" s="83">
        <v>1600</v>
      </c>
      <c r="G12" s="83">
        <v>39200</v>
      </c>
      <c r="H12" s="84"/>
      <c r="K12" s="104" t="e">
        <f>#REF!-#REF!+#REF!-#REF!+#REF!</f>
        <v>#REF!</v>
      </c>
      <c r="L12" s="105" t="e">
        <f>#REF!-#REF!-#REF!+#REF!+#REF!-#REF!+#REF!</f>
        <v>#REF!</v>
      </c>
      <c r="M12" s="105" t="e">
        <f>D12-#REF!-#REF!+#REF!+#REF!-#REF!+#REF!</f>
        <v>#REF!</v>
      </c>
      <c r="P12" s="46" t="e">
        <f>#REF!-K12</f>
        <v>#REF!</v>
      </c>
      <c r="Q12" s="46" t="e">
        <f>#REF!-L12</f>
        <v>#REF!</v>
      </c>
      <c r="R12" s="46" t="e">
        <f t="shared" si="0"/>
        <v>#REF!</v>
      </c>
      <c r="T12" s="104" t="e">
        <f>#REF!*20</f>
        <v>#REF!</v>
      </c>
      <c r="U12" s="46" t="e">
        <f t="shared" si="1"/>
        <v>#REF!</v>
      </c>
      <c r="V12" s="104" t="e">
        <f t="shared" si="2"/>
        <v>#REF!</v>
      </c>
      <c r="W12" s="104" t="e">
        <f t="shared" si="3"/>
        <v>#REF!</v>
      </c>
    </row>
    <row r="13" s="46" customFormat="1" ht="35" customHeight="1" spans="1:23">
      <c r="A13" s="87"/>
      <c r="B13" s="83"/>
      <c r="C13" s="83" t="s">
        <v>17</v>
      </c>
      <c r="D13" s="83">
        <v>11020</v>
      </c>
      <c r="E13" s="83">
        <v>10640</v>
      </c>
      <c r="F13" s="83">
        <v>560</v>
      </c>
      <c r="G13" s="83">
        <v>11200</v>
      </c>
      <c r="H13" s="84"/>
      <c r="K13" s="104" t="e">
        <f>#REF!-#REF!+#REF!-#REF!+#REF!</f>
        <v>#REF!</v>
      </c>
      <c r="L13" s="105" t="e">
        <f>#REF!-#REF!-#REF!+#REF!+#REF!-#REF!+#REF!</f>
        <v>#REF!</v>
      </c>
      <c r="M13" s="105" t="e">
        <f>D13-#REF!-#REF!+#REF!+#REF!-#REF!+#REF!</f>
        <v>#REF!</v>
      </c>
      <c r="P13" s="46" t="e">
        <f>#REF!-K13</f>
        <v>#REF!</v>
      </c>
      <c r="Q13" s="46" t="e">
        <f>#REF!-L13</f>
        <v>#REF!</v>
      </c>
      <c r="R13" s="46" t="e">
        <f t="shared" si="0"/>
        <v>#REF!</v>
      </c>
      <c r="T13" s="104" t="e">
        <f>#REF!*20</f>
        <v>#REF!</v>
      </c>
      <c r="U13" s="46" t="e">
        <f t="shared" si="1"/>
        <v>#REF!</v>
      </c>
      <c r="V13" s="104" t="e">
        <f t="shared" si="2"/>
        <v>#REF!</v>
      </c>
      <c r="W13" s="104" t="e">
        <f t="shared" si="3"/>
        <v>#REF!</v>
      </c>
    </row>
    <row r="14" s="46" customFormat="1" ht="35" customHeight="1" spans="1:23">
      <c r="A14" s="83">
        <v>4</v>
      </c>
      <c r="B14" s="83" t="s">
        <v>19</v>
      </c>
      <c r="C14" s="83" t="s">
        <v>15</v>
      </c>
      <c r="D14" s="83">
        <v>9856</v>
      </c>
      <c r="E14" s="83">
        <v>9856</v>
      </c>
      <c r="F14" s="83">
        <v>992</v>
      </c>
      <c r="G14" s="83">
        <v>10848</v>
      </c>
      <c r="H14" s="88">
        <f>G14+G15+G16</f>
        <v>53198</v>
      </c>
      <c r="K14" s="104" t="e">
        <f>#REF!-#REF!+#REF!-#REF!+#REF!</f>
        <v>#REF!</v>
      </c>
      <c r="L14" s="105" t="e">
        <f>#REF!-#REF!-#REF!+#REF!+#REF!-#REF!+#REF!</f>
        <v>#REF!</v>
      </c>
      <c r="M14" s="105" t="e">
        <f>D14-#REF!-#REF!+#REF!+#REF!-#REF!+#REF!</f>
        <v>#REF!</v>
      </c>
      <c r="P14" s="46" t="e">
        <f>#REF!-K14</f>
        <v>#REF!</v>
      </c>
      <c r="Q14" s="46" t="e">
        <f>#REF!-L14</f>
        <v>#REF!</v>
      </c>
      <c r="R14" s="46" t="e">
        <f t="shared" si="0"/>
        <v>#REF!</v>
      </c>
      <c r="T14" s="105" t="e">
        <f>#REF!*62</f>
        <v>#REF!</v>
      </c>
      <c r="U14" s="46" t="e">
        <f t="shared" si="1"/>
        <v>#REF!</v>
      </c>
      <c r="V14" s="104" t="e">
        <f t="shared" si="2"/>
        <v>#REF!</v>
      </c>
      <c r="W14" s="104" t="e">
        <f t="shared" si="3"/>
        <v>#REF!</v>
      </c>
    </row>
    <row r="15" s="46" customFormat="1" ht="35" customHeight="1" spans="1:23">
      <c r="A15" s="83"/>
      <c r="B15" s="83"/>
      <c r="C15" s="83" t="s">
        <v>16</v>
      </c>
      <c r="D15" s="89">
        <v>16450</v>
      </c>
      <c r="E15" s="83">
        <v>16450</v>
      </c>
      <c r="F15" s="83">
        <v>700</v>
      </c>
      <c r="G15" s="83">
        <v>17150</v>
      </c>
      <c r="H15" s="90"/>
      <c r="K15" s="104" t="e">
        <f>#REF!-#REF!+#REF!-#REF!+#REF!</f>
        <v>#REF!</v>
      </c>
      <c r="L15" s="105" t="e">
        <f>#REF!-#REF!-#REF!+#REF!+#REF!-#REF!+#REF!</f>
        <v>#REF!</v>
      </c>
      <c r="M15" s="105" t="e">
        <f>D15-#REF!-#REF!+#REF!+#REF!-#REF!+#REF!</f>
        <v>#REF!</v>
      </c>
      <c r="P15" s="46" t="e">
        <f>#REF!-K15</f>
        <v>#REF!</v>
      </c>
      <c r="Q15" s="46" t="e">
        <f>#REF!-L15</f>
        <v>#REF!</v>
      </c>
      <c r="R15" s="46" t="e">
        <f t="shared" si="0"/>
        <v>#REF!</v>
      </c>
      <c r="T15" s="104" t="e">
        <f>#REF!*20</f>
        <v>#REF!</v>
      </c>
      <c r="U15" s="46" t="e">
        <f t="shared" si="1"/>
        <v>#REF!</v>
      </c>
      <c r="V15" s="104" t="e">
        <f t="shared" si="2"/>
        <v>#REF!</v>
      </c>
      <c r="W15" s="104" t="e">
        <f t="shared" si="3"/>
        <v>#REF!</v>
      </c>
    </row>
    <row r="16" s="46" customFormat="1" ht="35" customHeight="1" spans="1:23">
      <c r="A16" s="83"/>
      <c r="B16" s="83"/>
      <c r="C16" s="83" t="s">
        <v>17</v>
      </c>
      <c r="D16" s="89">
        <v>23180</v>
      </c>
      <c r="E16" s="83">
        <v>23940</v>
      </c>
      <c r="F16" s="83">
        <v>1260</v>
      </c>
      <c r="G16" s="83">
        <v>25200</v>
      </c>
      <c r="H16" s="91"/>
      <c r="K16" s="104" t="e">
        <f>#REF!-#REF!+#REF!-#REF!+#REF!</f>
        <v>#REF!</v>
      </c>
      <c r="L16" s="105" t="e">
        <f>#REF!-#REF!-#REF!+#REF!+#REF!-#REF!+#REF!</f>
        <v>#REF!</v>
      </c>
      <c r="M16" s="105" t="e">
        <f>D16-#REF!-#REF!+#REF!+#REF!-#REF!+#REF!</f>
        <v>#REF!</v>
      </c>
      <c r="P16" s="46" t="e">
        <f>#REF!-K16</f>
        <v>#REF!</v>
      </c>
      <c r="Q16" s="46" t="e">
        <f>#REF!-L16</f>
        <v>#REF!</v>
      </c>
      <c r="R16" s="46" t="e">
        <f t="shared" si="0"/>
        <v>#REF!</v>
      </c>
      <c r="T16" s="104" t="e">
        <f>#REF!*20</f>
        <v>#REF!</v>
      </c>
      <c r="U16" s="46" t="e">
        <f t="shared" si="1"/>
        <v>#REF!</v>
      </c>
      <c r="V16" s="104" t="e">
        <f t="shared" si="2"/>
        <v>#REF!</v>
      </c>
      <c r="W16" s="104" t="e">
        <f t="shared" si="3"/>
        <v>#REF!</v>
      </c>
    </row>
    <row r="17" s="46" customFormat="1" ht="35" customHeight="1" spans="1:23">
      <c r="A17" s="85">
        <v>5</v>
      </c>
      <c r="B17" s="83" t="s">
        <v>20</v>
      </c>
      <c r="C17" s="83" t="s">
        <v>15</v>
      </c>
      <c r="D17" s="83">
        <v>10472</v>
      </c>
      <c r="E17" s="83">
        <v>10472</v>
      </c>
      <c r="F17" s="83">
        <v>1054</v>
      </c>
      <c r="G17" s="83">
        <v>11526</v>
      </c>
      <c r="H17" s="92">
        <v>39336</v>
      </c>
      <c r="K17" s="104" t="e">
        <f>#REF!-#REF!+#REF!-#REF!+#REF!</f>
        <v>#REF!</v>
      </c>
      <c r="L17" s="105" t="e">
        <f>#REF!-#REF!-#REF!+#REF!+#REF!-#REF!+#REF!</f>
        <v>#REF!</v>
      </c>
      <c r="M17" s="105" t="e">
        <f>D17-#REF!-#REF!+#REF!+#REF!-#REF!+#REF!</f>
        <v>#REF!</v>
      </c>
      <c r="P17" s="46" t="e">
        <f>#REF!-K17</f>
        <v>#REF!</v>
      </c>
      <c r="Q17" s="46" t="e">
        <f>#REF!-L17</f>
        <v>#REF!</v>
      </c>
      <c r="R17" s="46" t="e">
        <f t="shared" si="0"/>
        <v>#REF!</v>
      </c>
      <c r="T17" s="105" t="e">
        <f>#REF!*62</f>
        <v>#REF!</v>
      </c>
      <c r="U17" s="46" t="e">
        <f t="shared" si="1"/>
        <v>#REF!</v>
      </c>
      <c r="V17" s="104" t="e">
        <f t="shared" si="2"/>
        <v>#REF!</v>
      </c>
      <c r="W17" s="104" t="e">
        <f t="shared" si="3"/>
        <v>#REF!</v>
      </c>
    </row>
    <row r="18" s="46" customFormat="1" ht="35" customHeight="1" spans="1:23">
      <c r="A18" s="86"/>
      <c r="B18" s="83"/>
      <c r="C18" s="83" t="s">
        <v>16</v>
      </c>
      <c r="D18" s="83">
        <v>13630</v>
      </c>
      <c r="E18" s="83">
        <v>13630</v>
      </c>
      <c r="F18" s="83">
        <v>580</v>
      </c>
      <c r="G18" s="83">
        <v>14210</v>
      </c>
      <c r="H18" s="92"/>
      <c r="K18" s="104" t="e">
        <f>#REF!-#REF!+#REF!-#REF!+#REF!</f>
        <v>#REF!</v>
      </c>
      <c r="L18" s="105" t="e">
        <f>#REF!-#REF!-#REF!+#REF!+#REF!-#REF!+#REF!</f>
        <v>#REF!</v>
      </c>
      <c r="M18" s="105" t="e">
        <f>D18-#REF!-#REF!+#REF!+#REF!-#REF!+#REF!</f>
        <v>#REF!</v>
      </c>
      <c r="P18" s="46" t="e">
        <f>#REF!-K18</f>
        <v>#REF!</v>
      </c>
      <c r="Q18" s="46" t="e">
        <f>#REF!-L18</f>
        <v>#REF!</v>
      </c>
      <c r="R18" s="46" t="e">
        <f t="shared" si="0"/>
        <v>#REF!</v>
      </c>
      <c r="T18" s="104" t="e">
        <f>#REF!*20</f>
        <v>#REF!</v>
      </c>
      <c r="U18" s="46" t="e">
        <f t="shared" si="1"/>
        <v>#REF!</v>
      </c>
      <c r="V18" s="104" t="e">
        <f t="shared" si="2"/>
        <v>#REF!</v>
      </c>
      <c r="W18" s="104" t="e">
        <f t="shared" si="3"/>
        <v>#REF!</v>
      </c>
    </row>
    <row r="19" s="46" customFormat="1" ht="35" customHeight="1" spans="1:23">
      <c r="A19" s="87"/>
      <c r="B19" s="83"/>
      <c r="C19" s="83" t="s">
        <v>17</v>
      </c>
      <c r="D19" s="83">
        <v>13300</v>
      </c>
      <c r="E19" s="83">
        <v>12920</v>
      </c>
      <c r="F19" s="83">
        <v>680</v>
      </c>
      <c r="G19" s="83">
        <v>13600</v>
      </c>
      <c r="H19" s="92"/>
      <c r="K19" s="104" t="e">
        <f>#REF!-#REF!+#REF!-#REF!+#REF!</f>
        <v>#REF!</v>
      </c>
      <c r="L19" s="105" t="e">
        <f>#REF!-#REF!-#REF!+#REF!+#REF!-#REF!+#REF!</f>
        <v>#REF!</v>
      </c>
      <c r="M19" s="105" t="e">
        <f>D19-#REF!-#REF!+#REF!+#REF!-#REF!+#REF!</f>
        <v>#REF!</v>
      </c>
      <c r="P19" s="46" t="e">
        <f>#REF!-K19</f>
        <v>#REF!</v>
      </c>
      <c r="Q19" s="46" t="e">
        <f>#REF!-L19</f>
        <v>#REF!</v>
      </c>
      <c r="R19" s="46" t="e">
        <f t="shared" si="0"/>
        <v>#REF!</v>
      </c>
      <c r="T19" s="104" t="e">
        <f>#REF!*20</f>
        <v>#REF!</v>
      </c>
      <c r="U19" s="46" t="e">
        <f t="shared" si="1"/>
        <v>#REF!</v>
      </c>
      <c r="V19" s="104" t="e">
        <f t="shared" si="2"/>
        <v>#REF!</v>
      </c>
      <c r="W19" s="104" t="e">
        <f t="shared" si="3"/>
        <v>#REF!</v>
      </c>
    </row>
    <row r="20" s="46" customFormat="1" ht="35" customHeight="1" spans="1:23">
      <c r="A20" s="83">
        <v>6</v>
      </c>
      <c r="B20" s="83" t="s">
        <v>21</v>
      </c>
      <c r="C20" s="83" t="s">
        <v>15</v>
      </c>
      <c r="D20" s="83">
        <v>8624</v>
      </c>
      <c r="E20" s="83">
        <v>8624</v>
      </c>
      <c r="F20" s="83">
        <v>868</v>
      </c>
      <c r="G20" s="83">
        <v>9492</v>
      </c>
      <c r="H20" s="93">
        <v>64502</v>
      </c>
      <c r="K20" s="104" t="e">
        <f>#REF!-#REF!+#REF!-#REF!+#REF!</f>
        <v>#REF!</v>
      </c>
      <c r="L20" s="105" t="e">
        <f>#REF!-#REF!-#REF!+#REF!+#REF!-#REF!+#REF!</f>
        <v>#REF!</v>
      </c>
      <c r="M20" s="105" t="e">
        <f>D20-#REF!-#REF!+#REF!+#REF!-#REF!+#REF!</f>
        <v>#REF!</v>
      </c>
      <c r="P20" s="46" t="e">
        <f>#REF!-K20</f>
        <v>#REF!</v>
      </c>
      <c r="Q20" s="46" t="e">
        <f>#REF!-L20</f>
        <v>#REF!</v>
      </c>
      <c r="R20" s="46" t="e">
        <f t="shared" si="0"/>
        <v>#REF!</v>
      </c>
      <c r="T20" s="105" t="e">
        <f>#REF!*62</f>
        <v>#REF!</v>
      </c>
      <c r="U20" s="46" t="e">
        <f t="shared" si="1"/>
        <v>#REF!</v>
      </c>
      <c r="V20" s="104" t="e">
        <f t="shared" si="2"/>
        <v>#REF!</v>
      </c>
      <c r="W20" s="104" t="e">
        <f t="shared" si="3"/>
        <v>#REF!</v>
      </c>
    </row>
    <row r="21" s="46" customFormat="1" ht="35" customHeight="1" spans="1:23">
      <c r="A21" s="83"/>
      <c r="B21" s="83"/>
      <c r="C21" s="83" t="s">
        <v>16</v>
      </c>
      <c r="D21" s="83">
        <v>32430</v>
      </c>
      <c r="E21" s="83">
        <v>32430</v>
      </c>
      <c r="F21" s="83">
        <v>1380</v>
      </c>
      <c r="G21" s="83">
        <v>33810</v>
      </c>
      <c r="H21" s="94"/>
      <c r="K21" s="104" t="e">
        <f>#REF!-#REF!+#REF!-#REF!+#REF!</f>
        <v>#REF!</v>
      </c>
      <c r="L21" s="105" t="e">
        <f>#REF!-#REF!-#REF!+#REF!+#REF!-#REF!+#REF!</f>
        <v>#REF!</v>
      </c>
      <c r="M21" s="105" t="e">
        <f>D21-#REF!-#REF!+#REF!+#REF!-#REF!+#REF!</f>
        <v>#REF!</v>
      </c>
      <c r="P21" s="46" t="e">
        <f>#REF!-K21</f>
        <v>#REF!</v>
      </c>
      <c r="Q21" s="46" t="e">
        <f>#REF!-L21</f>
        <v>#REF!</v>
      </c>
      <c r="R21" s="46" t="e">
        <f t="shared" si="0"/>
        <v>#REF!</v>
      </c>
      <c r="T21" s="104" t="e">
        <f>#REF!*20</f>
        <v>#REF!</v>
      </c>
      <c r="U21" s="46" t="e">
        <f t="shared" si="1"/>
        <v>#REF!</v>
      </c>
      <c r="V21" s="104" t="e">
        <f t="shared" si="2"/>
        <v>#REF!</v>
      </c>
      <c r="W21" s="104" t="e">
        <f t="shared" si="3"/>
        <v>#REF!</v>
      </c>
    </row>
    <row r="22" s="46" customFormat="1" ht="35" customHeight="1" spans="1:23">
      <c r="A22" s="83"/>
      <c r="B22" s="83"/>
      <c r="C22" s="83" t="s">
        <v>17</v>
      </c>
      <c r="D22" s="83">
        <v>20140</v>
      </c>
      <c r="E22" s="83">
        <v>20140</v>
      </c>
      <c r="F22" s="83">
        <v>1060</v>
      </c>
      <c r="G22" s="83">
        <v>21200</v>
      </c>
      <c r="H22" s="95"/>
      <c r="K22" s="104" t="e">
        <f>#REF!-#REF!+#REF!-#REF!+#REF!</f>
        <v>#REF!</v>
      </c>
      <c r="L22" s="105" t="e">
        <f>#REF!-#REF!-#REF!+#REF!+#REF!-#REF!+#REF!</f>
        <v>#REF!</v>
      </c>
      <c r="M22" s="105" t="e">
        <f>D22-#REF!-#REF!+#REF!+#REF!-#REF!+#REF!</f>
        <v>#REF!</v>
      </c>
      <c r="P22" s="46" t="e">
        <f>#REF!-K22</f>
        <v>#REF!</v>
      </c>
      <c r="Q22" s="46" t="e">
        <f>#REF!-L22</f>
        <v>#REF!</v>
      </c>
      <c r="R22" s="46" t="e">
        <f t="shared" si="0"/>
        <v>#REF!</v>
      </c>
      <c r="T22" s="104" t="e">
        <f>#REF!*20</f>
        <v>#REF!</v>
      </c>
      <c r="U22" s="46" t="e">
        <f t="shared" si="1"/>
        <v>#REF!</v>
      </c>
      <c r="V22" s="104" t="e">
        <f t="shared" si="2"/>
        <v>#REF!</v>
      </c>
      <c r="W22" s="104" t="e">
        <f t="shared" si="3"/>
        <v>#REF!</v>
      </c>
    </row>
    <row r="23" s="46" customFormat="1" ht="35" customHeight="1" spans="1:23">
      <c r="A23" s="85">
        <v>7</v>
      </c>
      <c r="B23" s="83" t="s">
        <v>22</v>
      </c>
      <c r="C23" s="83" t="s">
        <v>15</v>
      </c>
      <c r="D23" s="83">
        <v>3696</v>
      </c>
      <c r="E23" s="83">
        <v>3696</v>
      </c>
      <c r="F23" s="83">
        <v>372</v>
      </c>
      <c r="G23" s="83">
        <v>4068</v>
      </c>
      <c r="H23" s="92">
        <v>35228</v>
      </c>
      <c r="K23" s="104" t="e">
        <f>#REF!-#REF!+#REF!-#REF!+#REF!</f>
        <v>#REF!</v>
      </c>
      <c r="L23" s="105" t="e">
        <f>#REF!-#REF!-#REF!+#REF!+#REF!-#REF!+#REF!</f>
        <v>#REF!</v>
      </c>
      <c r="M23" s="105" t="e">
        <f>D23-#REF!-#REF!+#REF!+#REF!-#REF!+#REF!</f>
        <v>#REF!</v>
      </c>
      <c r="P23" s="46" t="e">
        <f>#REF!-K23</f>
        <v>#REF!</v>
      </c>
      <c r="Q23" s="46" t="e">
        <f>#REF!-L23</f>
        <v>#REF!</v>
      </c>
      <c r="R23" s="46" t="e">
        <f t="shared" si="0"/>
        <v>#REF!</v>
      </c>
      <c r="T23" s="105" t="e">
        <f>#REF!*62</f>
        <v>#REF!</v>
      </c>
      <c r="U23" s="46" t="e">
        <f t="shared" si="1"/>
        <v>#REF!</v>
      </c>
      <c r="V23" s="104" t="e">
        <f t="shared" si="2"/>
        <v>#REF!</v>
      </c>
      <c r="W23" s="104" t="e">
        <f t="shared" si="3"/>
        <v>#REF!</v>
      </c>
    </row>
    <row r="24" s="46" customFormat="1" ht="35" customHeight="1" spans="1:23">
      <c r="A24" s="86"/>
      <c r="B24" s="83"/>
      <c r="C24" s="83" t="s">
        <v>16</v>
      </c>
      <c r="D24" s="83">
        <v>20680</v>
      </c>
      <c r="E24" s="83">
        <v>20680</v>
      </c>
      <c r="F24" s="83">
        <v>880</v>
      </c>
      <c r="G24" s="83">
        <v>21560</v>
      </c>
      <c r="H24" s="92"/>
      <c r="K24" s="104" t="e">
        <f>#REF!-#REF!+#REF!-#REF!+#REF!</f>
        <v>#REF!</v>
      </c>
      <c r="L24" s="105" t="e">
        <f>#REF!-#REF!-#REF!+#REF!+#REF!-#REF!+#REF!</f>
        <v>#REF!</v>
      </c>
      <c r="M24" s="105" t="e">
        <f>D24-#REF!-#REF!+#REF!+#REF!-#REF!+#REF!</f>
        <v>#REF!</v>
      </c>
      <c r="P24" s="46" t="e">
        <f>#REF!-K24</f>
        <v>#REF!</v>
      </c>
      <c r="Q24" s="46" t="e">
        <f>#REF!-L24</f>
        <v>#REF!</v>
      </c>
      <c r="R24" s="46" t="e">
        <f t="shared" si="0"/>
        <v>#REF!</v>
      </c>
      <c r="T24" s="104" t="e">
        <f>#REF!*20</f>
        <v>#REF!</v>
      </c>
      <c r="U24" s="46" t="e">
        <f t="shared" si="1"/>
        <v>#REF!</v>
      </c>
      <c r="V24" s="104" t="e">
        <f t="shared" si="2"/>
        <v>#REF!</v>
      </c>
      <c r="W24" s="104" t="e">
        <f t="shared" si="3"/>
        <v>#REF!</v>
      </c>
    </row>
    <row r="25" s="46" customFormat="1" ht="35" customHeight="1" spans="1:23">
      <c r="A25" s="87"/>
      <c r="B25" s="83"/>
      <c r="C25" s="83" t="s">
        <v>17</v>
      </c>
      <c r="D25" s="83">
        <v>9880</v>
      </c>
      <c r="E25" s="83">
        <v>9120</v>
      </c>
      <c r="F25" s="83">
        <v>480</v>
      </c>
      <c r="G25" s="83">
        <v>9600</v>
      </c>
      <c r="H25" s="92"/>
      <c r="K25" s="104" t="e">
        <f>#REF!-#REF!+#REF!-#REF!+#REF!</f>
        <v>#REF!</v>
      </c>
      <c r="L25" s="105" t="e">
        <f>#REF!-#REF!-#REF!+#REF!+#REF!-#REF!+#REF!</f>
        <v>#REF!</v>
      </c>
      <c r="M25" s="105" t="e">
        <f>D25-#REF!-#REF!+#REF!+#REF!-#REF!+#REF!</f>
        <v>#REF!</v>
      </c>
      <c r="P25" s="46" t="e">
        <f>#REF!-K25</f>
        <v>#REF!</v>
      </c>
      <c r="Q25" s="46" t="e">
        <f>#REF!-L25</f>
        <v>#REF!</v>
      </c>
      <c r="R25" s="46" t="e">
        <f t="shared" si="0"/>
        <v>#REF!</v>
      </c>
      <c r="T25" s="104" t="e">
        <f>#REF!*20</f>
        <v>#REF!</v>
      </c>
      <c r="U25" s="46" t="e">
        <f t="shared" si="1"/>
        <v>#REF!</v>
      </c>
      <c r="V25" s="104" t="e">
        <f t="shared" si="2"/>
        <v>#REF!</v>
      </c>
      <c r="W25" s="104" t="e">
        <f t="shared" si="3"/>
        <v>#REF!</v>
      </c>
    </row>
    <row r="26" s="46" customFormat="1" ht="35" customHeight="1" spans="1:23">
      <c r="A26" s="83">
        <v>8</v>
      </c>
      <c r="B26" s="83" t="s">
        <v>23</v>
      </c>
      <c r="C26" s="96" t="s">
        <v>15</v>
      </c>
      <c r="D26" s="96">
        <v>5544</v>
      </c>
      <c r="E26" s="83">
        <v>5544</v>
      </c>
      <c r="F26" s="83">
        <v>558</v>
      </c>
      <c r="G26" s="83">
        <v>6102</v>
      </c>
      <c r="H26" s="84">
        <v>46872</v>
      </c>
      <c r="K26" s="104" t="e">
        <f>#REF!-#REF!+#REF!-#REF!+#REF!</f>
        <v>#REF!</v>
      </c>
      <c r="L26" s="105" t="e">
        <f>#REF!-#REF!-#REF!+#REF!+#REF!-#REF!+#REF!</f>
        <v>#REF!</v>
      </c>
      <c r="M26" s="105" t="e">
        <f>D26-#REF!-#REF!+#REF!+#REF!-#REF!+#REF!</f>
        <v>#REF!</v>
      </c>
      <c r="P26" s="46" t="e">
        <f>#REF!-K26</f>
        <v>#REF!</v>
      </c>
      <c r="Q26" s="46" t="e">
        <f>#REF!-L26</f>
        <v>#REF!</v>
      </c>
      <c r="R26" s="46" t="e">
        <f t="shared" si="0"/>
        <v>#REF!</v>
      </c>
      <c r="T26" s="105" t="e">
        <f>#REF!*62</f>
        <v>#REF!</v>
      </c>
      <c r="U26" s="46" t="e">
        <f t="shared" si="1"/>
        <v>#REF!</v>
      </c>
      <c r="V26" s="104" t="e">
        <f t="shared" si="2"/>
        <v>#REF!</v>
      </c>
      <c r="W26" s="104" t="e">
        <f t="shared" si="3"/>
        <v>#REF!</v>
      </c>
    </row>
    <row r="27" s="46" customFormat="1" ht="35" customHeight="1" spans="1:23">
      <c r="A27" s="83"/>
      <c r="B27" s="83"/>
      <c r="C27" s="96" t="s">
        <v>16</v>
      </c>
      <c r="D27" s="96">
        <v>25380</v>
      </c>
      <c r="E27" s="83">
        <v>24910</v>
      </c>
      <c r="F27" s="83">
        <v>1060</v>
      </c>
      <c r="G27" s="83">
        <v>25970</v>
      </c>
      <c r="H27" s="84"/>
      <c r="K27" s="104" t="e">
        <f>#REF!-#REF!+#REF!-#REF!+#REF!</f>
        <v>#REF!</v>
      </c>
      <c r="L27" s="105" t="e">
        <f>#REF!-#REF!-#REF!+#REF!+#REF!-#REF!+#REF!</f>
        <v>#REF!</v>
      </c>
      <c r="M27" s="105" t="e">
        <f>D27-#REF!-#REF!+#REF!+#REF!-#REF!+#REF!</f>
        <v>#REF!</v>
      </c>
      <c r="P27" s="46" t="e">
        <f>#REF!-K27</f>
        <v>#REF!</v>
      </c>
      <c r="Q27" s="46" t="e">
        <f>#REF!-L27</f>
        <v>#REF!</v>
      </c>
      <c r="R27" s="46" t="e">
        <f t="shared" si="0"/>
        <v>#REF!</v>
      </c>
      <c r="T27" s="104" t="e">
        <f>#REF!*20</f>
        <v>#REF!</v>
      </c>
      <c r="U27" s="46" t="e">
        <f t="shared" si="1"/>
        <v>#REF!</v>
      </c>
      <c r="V27" s="104" t="e">
        <f t="shared" si="2"/>
        <v>#REF!</v>
      </c>
      <c r="W27" s="104" t="e">
        <f t="shared" si="3"/>
        <v>#REF!</v>
      </c>
    </row>
    <row r="28" s="46" customFormat="1" ht="35" customHeight="1" spans="1:23">
      <c r="A28" s="83"/>
      <c r="B28" s="83"/>
      <c r="C28" s="96" t="s">
        <v>17</v>
      </c>
      <c r="D28" s="96">
        <v>14060</v>
      </c>
      <c r="E28" s="83">
        <v>14060</v>
      </c>
      <c r="F28" s="83">
        <v>740</v>
      </c>
      <c r="G28" s="83">
        <v>14800</v>
      </c>
      <c r="H28" s="84"/>
      <c r="K28" s="104" t="e">
        <f>#REF!-#REF!+#REF!-#REF!+#REF!</f>
        <v>#REF!</v>
      </c>
      <c r="L28" s="105" t="e">
        <f>#REF!-#REF!-#REF!+#REF!+#REF!-#REF!+#REF!</f>
        <v>#REF!</v>
      </c>
      <c r="M28" s="105" t="e">
        <f>D28-#REF!-#REF!+#REF!+#REF!-#REF!+#REF!</f>
        <v>#REF!</v>
      </c>
      <c r="P28" s="46" t="e">
        <f>#REF!-K28</f>
        <v>#REF!</v>
      </c>
      <c r="Q28" s="46" t="e">
        <f>#REF!-L28</f>
        <v>#REF!</v>
      </c>
      <c r="R28" s="46" t="e">
        <f t="shared" si="0"/>
        <v>#REF!</v>
      </c>
      <c r="T28" s="104" t="e">
        <f>#REF!*20</f>
        <v>#REF!</v>
      </c>
      <c r="U28" s="46" t="e">
        <f t="shared" si="1"/>
        <v>#REF!</v>
      </c>
      <c r="V28" s="104" t="e">
        <f t="shared" si="2"/>
        <v>#REF!</v>
      </c>
      <c r="W28" s="104" t="e">
        <f t="shared" si="3"/>
        <v>#REF!</v>
      </c>
    </row>
    <row r="29" s="46" customFormat="1" ht="35" customHeight="1" spans="1:23">
      <c r="A29" s="85">
        <v>9</v>
      </c>
      <c r="B29" s="83" t="s">
        <v>24</v>
      </c>
      <c r="C29" s="83" t="s">
        <v>15</v>
      </c>
      <c r="D29" s="83">
        <v>8008</v>
      </c>
      <c r="E29" s="83">
        <v>8008</v>
      </c>
      <c r="F29" s="83">
        <v>806</v>
      </c>
      <c r="G29" s="83">
        <v>8814</v>
      </c>
      <c r="H29" s="84">
        <v>30044</v>
      </c>
      <c r="K29" s="104" t="e">
        <f>#REF!-#REF!+#REF!-#REF!+#REF!</f>
        <v>#REF!</v>
      </c>
      <c r="L29" s="105" t="e">
        <f>#REF!-#REF!-#REF!+#REF!+#REF!-#REF!+#REF!</f>
        <v>#REF!</v>
      </c>
      <c r="M29" s="105" t="e">
        <f>D29-#REF!-#REF!+#REF!+#REF!-#REF!+#REF!</f>
        <v>#REF!</v>
      </c>
      <c r="P29" s="46" t="e">
        <f>#REF!-K29</f>
        <v>#REF!</v>
      </c>
      <c r="Q29" s="46" t="e">
        <f>#REF!-L29</f>
        <v>#REF!</v>
      </c>
      <c r="R29" s="46" t="e">
        <f t="shared" si="0"/>
        <v>#REF!</v>
      </c>
      <c r="T29" s="105" t="e">
        <f>#REF!*62</f>
        <v>#REF!</v>
      </c>
      <c r="U29" s="46" t="e">
        <f t="shared" si="1"/>
        <v>#REF!</v>
      </c>
      <c r="V29" s="104" t="e">
        <f t="shared" si="2"/>
        <v>#REF!</v>
      </c>
      <c r="W29" s="104" t="e">
        <f t="shared" si="3"/>
        <v>#REF!</v>
      </c>
    </row>
    <row r="30" s="46" customFormat="1" ht="35" customHeight="1" spans="1:23">
      <c r="A30" s="86"/>
      <c r="B30" s="83"/>
      <c r="C30" s="83" t="s">
        <v>16</v>
      </c>
      <c r="D30" s="83">
        <v>12690</v>
      </c>
      <c r="E30" s="83">
        <v>12690</v>
      </c>
      <c r="F30" s="83">
        <v>540</v>
      </c>
      <c r="G30" s="83">
        <v>13230</v>
      </c>
      <c r="H30" s="84"/>
      <c r="K30" s="104" t="e">
        <f>#REF!-#REF!+#REF!-#REF!+#REF!</f>
        <v>#REF!</v>
      </c>
      <c r="L30" s="105" t="e">
        <f>#REF!-#REF!-#REF!+#REF!+#REF!-#REF!+#REF!</f>
        <v>#REF!</v>
      </c>
      <c r="M30" s="105" t="e">
        <f>D30-#REF!-#REF!+#REF!+#REF!-#REF!+#REF!</f>
        <v>#REF!</v>
      </c>
      <c r="P30" s="46" t="e">
        <f>#REF!-K30</f>
        <v>#REF!</v>
      </c>
      <c r="Q30" s="46" t="e">
        <f>#REF!-L30</f>
        <v>#REF!</v>
      </c>
      <c r="R30" s="46" t="e">
        <f t="shared" si="0"/>
        <v>#REF!</v>
      </c>
      <c r="T30" s="104" t="e">
        <f>#REF!*20</f>
        <v>#REF!</v>
      </c>
      <c r="U30" s="46" t="e">
        <f t="shared" si="1"/>
        <v>#REF!</v>
      </c>
      <c r="V30" s="104" t="e">
        <f t="shared" si="2"/>
        <v>#REF!</v>
      </c>
      <c r="W30" s="104" t="e">
        <f t="shared" si="3"/>
        <v>#REF!</v>
      </c>
    </row>
    <row r="31" s="46" customFormat="1" ht="35" customHeight="1" spans="1:23">
      <c r="A31" s="87"/>
      <c r="B31" s="83"/>
      <c r="C31" s="83" t="s">
        <v>17</v>
      </c>
      <c r="D31" s="83">
        <v>7600</v>
      </c>
      <c r="E31" s="83">
        <v>7600</v>
      </c>
      <c r="F31" s="83">
        <v>400</v>
      </c>
      <c r="G31" s="83">
        <v>8000</v>
      </c>
      <c r="H31" s="84"/>
      <c r="K31" s="104" t="e">
        <f>#REF!-#REF!+#REF!-#REF!+#REF!</f>
        <v>#REF!</v>
      </c>
      <c r="L31" s="105" t="e">
        <f>#REF!-#REF!-#REF!+#REF!+#REF!-#REF!+#REF!</f>
        <v>#REF!</v>
      </c>
      <c r="M31" s="105" t="e">
        <f>D31-#REF!-#REF!+#REF!+#REF!-#REF!+#REF!</f>
        <v>#REF!</v>
      </c>
      <c r="P31" s="46" t="e">
        <f>#REF!-K31</f>
        <v>#REF!</v>
      </c>
      <c r="Q31" s="46" t="e">
        <f>#REF!-L31</f>
        <v>#REF!</v>
      </c>
      <c r="R31" s="46" t="e">
        <f t="shared" si="0"/>
        <v>#REF!</v>
      </c>
      <c r="T31" s="104" t="e">
        <f>#REF!*20</f>
        <v>#REF!</v>
      </c>
      <c r="U31" s="46" t="e">
        <f t="shared" si="1"/>
        <v>#REF!</v>
      </c>
      <c r="V31" s="104" t="e">
        <f t="shared" si="2"/>
        <v>#REF!</v>
      </c>
      <c r="W31" s="104" t="e">
        <f t="shared" si="3"/>
        <v>#REF!</v>
      </c>
    </row>
    <row r="32" s="46" customFormat="1" ht="35" customHeight="1" spans="1:23">
      <c r="A32" s="83">
        <v>10</v>
      </c>
      <c r="B32" s="83" t="s">
        <v>25</v>
      </c>
      <c r="C32" s="83" t="s">
        <v>15</v>
      </c>
      <c r="D32" s="83">
        <v>7392</v>
      </c>
      <c r="E32" s="83">
        <v>6776</v>
      </c>
      <c r="F32" s="83">
        <v>682</v>
      </c>
      <c r="G32" s="83">
        <v>7458</v>
      </c>
      <c r="H32" s="84">
        <v>44228</v>
      </c>
      <c r="K32" s="104" t="e">
        <f>#REF!-#REF!+#REF!-#REF!+#REF!</f>
        <v>#REF!</v>
      </c>
      <c r="L32" s="105" t="e">
        <f>#REF!-#REF!-#REF!+#REF!+#REF!-#REF!+#REF!</f>
        <v>#REF!</v>
      </c>
      <c r="M32" s="105" t="e">
        <f>D32-#REF!-#REF!+#REF!+#REF!-#REF!+#REF!</f>
        <v>#REF!</v>
      </c>
      <c r="P32" s="46" t="e">
        <f>#REF!-K32</f>
        <v>#REF!</v>
      </c>
      <c r="Q32" s="46" t="e">
        <f>#REF!-L32</f>
        <v>#REF!</v>
      </c>
      <c r="R32" s="46" t="e">
        <f t="shared" si="0"/>
        <v>#REF!</v>
      </c>
      <c r="T32" s="105" t="e">
        <f>#REF!*62</f>
        <v>#REF!</v>
      </c>
      <c r="U32" s="46" t="e">
        <f t="shared" si="1"/>
        <v>#REF!</v>
      </c>
      <c r="V32" s="104" t="e">
        <f t="shared" si="2"/>
        <v>#REF!</v>
      </c>
      <c r="W32" s="104" t="e">
        <f t="shared" si="3"/>
        <v>#REF!</v>
      </c>
    </row>
    <row r="33" s="46" customFormat="1" ht="35" customHeight="1" spans="1:23">
      <c r="A33" s="83"/>
      <c r="B33" s="83"/>
      <c r="C33" s="83" t="s">
        <v>16</v>
      </c>
      <c r="D33" s="83">
        <v>24910</v>
      </c>
      <c r="E33" s="83">
        <v>24910</v>
      </c>
      <c r="F33" s="83">
        <v>1060</v>
      </c>
      <c r="G33" s="83">
        <v>25970</v>
      </c>
      <c r="H33" s="84"/>
      <c r="K33" s="104" t="e">
        <f>#REF!-#REF!+#REF!-#REF!+#REF!</f>
        <v>#REF!</v>
      </c>
      <c r="L33" s="105" t="e">
        <f>#REF!-#REF!-#REF!+#REF!+#REF!-#REF!+#REF!</f>
        <v>#REF!</v>
      </c>
      <c r="M33" s="105" t="e">
        <f>D33-#REF!-#REF!+#REF!+#REF!-#REF!+#REF!</f>
        <v>#REF!</v>
      </c>
      <c r="P33" s="46" t="e">
        <f>#REF!-K33</f>
        <v>#REF!</v>
      </c>
      <c r="Q33" s="46" t="e">
        <f>#REF!-L33</f>
        <v>#REF!</v>
      </c>
      <c r="R33" s="46" t="e">
        <f t="shared" si="0"/>
        <v>#REF!</v>
      </c>
      <c r="T33" s="104" t="e">
        <f>#REF!*20</f>
        <v>#REF!</v>
      </c>
      <c r="U33" s="46" t="e">
        <f t="shared" si="1"/>
        <v>#REF!</v>
      </c>
      <c r="V33" s="104" t="e">
        <f t="shared" si="2"/>
        <v>#REF!</v>
      </c>
      <c r="W33" s="104" t="e">
        <f t="shared" si="3"/>
        <v>#REF!</v>
      </c>
    </row>
    <row r="34" s="77" customFormat="1" ht="35" customHeight="1" spans="1:23">
      <c r="A34" s="97"/>
      <c r="B34" s="97"/>
      <c r="C34" s="97" t="s">
        <v>17</v>
      </c>
      <c r="D34" s="97">
        <v>10260</v>
      </c>
      <c r="E34" s="83">
        <v>10260</v>
      </c>
      <c r="F34" s="83">
        <v>540</v>
      </c>
      <c r="G34" s="83">
        <v>10800</v>
      </c>
      <c r="H34" s="98"/>
      <c r="K34" s="106" t="e">
        <f>#REF!-#REF!+#REF!-#REF!+#REF!</f>
        <v>#REF!</v>
      </c>
      <c r="L34" s="107" t="e">
        <f>#REF!-#REF!-#REF!+#REF!+#REF!-#REF!+#REF!</f>
        <v>#REF!</v>
      </c>
      <c r="M34" s="107" t="e">
        <f>D34-#REF!-#REF!+#REF!+#REF!-#REF!+#REF!</f>
        <v>#REF!</v>
      </c>
      <c r="P34" s="77" t="e">
        <f>#REF!-K34</f>
        <v>#REF!</v>
      </c>
      <c r="Q34" s="77" t="e">
        <f>#REF!-L34</f>
        <v>#REF!</v>
      </c>
      <c r="R34" s="77" t="e">
        <f t="shared" si="0"/>
        <v>#REF!</v>
      </c>
      <c r="T34" s="106" t="e">
        <f>#REF!*20</f>
        <v>#REF!</v>
      </c>
      <c r="U34" s="77" t="e">
        <f t="shared" si="1"/>
        <v>#REF!</v>
      </c>
      <c r="V34" s="106" t="e">
        <f t="shared" si="2"/>
        <v>#REF!</v>
      </c>
      <c r="W34" s="106" t="e">
        <f t="shared" si="3"/>
        <v>#REF!</v>
      </c>
    </row>
    <row r="35" s="77" customFormat="1" ht="35" customHeight="1" spans="1:23">
      <c r="A35" s="99">
        <v>11</v>
      </c>
      <c r="B35" s="97" t="s">
        <v>26</v>
      </c>
      <c r="C35" s="97" t="s">
        <v>15</v>
      </c>
      <c r="D35" s="97">
        <v>3080</v>
      </c>
      <c r="E35" s="83">
        <v>3080</v>
      </c>
      <c r="F35" s="83">
        <v>310</v>
      </c>
      <c r="G35" s="83">
        <v>3390</v>
      </c>
      <c r="H35" s="98">
        <v>8690</v>
      </c>
      <c r="K35" s="106" t="e">
        <f>#REF!-#REF!+#REF!-#REF!+#REF!</f>
        <v>#REF!</v>
      </c>
      <c r="L35" s="107" t="e">
        <f>#REF!-#REF!-#REF!+#REF!+#REF!-#REF!+#REF!</f>
        <v>#REF!</v>
      </c>
      <c r="M35" s="107" t="e">
        <f>D35-#REF!-#REF!+#REF!+#REF!-#REF!+#REF!</f>
        <v>#REF!</v>
      </c>
      <c r="P35" s="77" t="e">
        <f>#REF!-K35</f>
        <v>#REF!</v>
      </c>
      <c r="Q35" s="77" t="e">
        <f>#REF!-L35</f>
        <v>#REF!</v>
      </c>
      <c r="R35" s="77" t="e">
        <f t="shared" si="0"/>
        <v>#REF!</v>
      </c>
      <c r="T35" s="107" t="e">
        <f>#REF!*62</f>
        <v>#REF!</v>
      </c>
      <c r="U35" s="77" t="e">
        <f t="shared" si="1"/>
        <v>#REF!</v>
      </c>
      <c r="V35" s="106" t="e">
        <f t="shared" si="2"/>
        <v>#REF!</v>
      </c>
      <c r="W35" s="106" t="e">
        <f t="shared" si="3"/>
        <v>#REF!</v>
      </c>
    </row>
    <row r="36" s="77" customFormat="1" ht="35" customHeight="1" spans="1:23">
      <c r="A36" s="100"/>
      <c r="B36" s="97"/>
      <c r="C36" s="97" t="s">
        <v>16</v>
      </c>
      <c r="D36" s="97">
        <v>4700</v>
      </c>
      <c r="E36" s="83">
        <v>4700</v>
      </c>
      <c r="F36" s="83">
        <v>200</v>
      </c>
      <c r="G36" s="83">
        <v>4900</v>
      </c>
      <c r="H36" s="98"/>
      <c r="K36" s="106" t="e">
        <f>#REF!-#REF!+#REF!-#REF!+#REF!</f>
        <v>#REF!</v>
      </c>
      <c r="L36" s="107" t="e">
        <f>#REF!-#REF!-#REF!+#REF!+#REF!-#REF!+#REF!</f>
        <v>#REF!</v>
      </c>
      <c r="M36" s="107" t="e">
        <f>D36-#REF!-#REF!+#REF!+#REF!-#REF!+#REF!</f>
        <v>#REF!</v>
      </c>
      <c r="P36" s="77" t="e">
        <f>#REF!-K36</f>
        <v>#REF!</v>
      </c>
      <c r="Q36" s="77" t="e">
        <f>#REF!-L36</f>
        <v>#REF!</v>
      </c>
      <c r="R36" s="77" t="e">
        <f t="shared" si="0"/>
        <v>#REF!</v>
      </c>
      <c r="T36" s="106" t="e">
        <f>#REF!*20</f>
        <v>#REF!</v>
      </c>
      <c r="U36" s="77" t="e">
        <f t="shared" si="1"/>
        <v>#REF!</v>
      </c>
      <c r="V36" s="106" t="e">
        <f t="shared" si="2"/>
        <v>#REF!</v>
      </c>
      <c r="W36" s="106" t="e">
        <f t="shared" si="3"/>
        <v>#REF!</v>
      </c>
    </row>
    <row r="37" s="77" customFormat="1" ht="35" customHeight="1" spans="1:23">
      <c r="A37" s="101"/>
      <c r="B37" s="97"/>
      <c r="C37" s="97" t="s">
        <v>17</v>
      </c>
      <c r="D37" s="97">
        <v>380</v>
      </c>
      <c r="E37" s="83">
        <v>380</v>
      </c>
      <c r="F37" s="83">
        <v>20</v>
      </c>
      <c r="G37" s="83">
        <v>400</v>
      </c>
      <c r="H37" s="98"/>
      <c r="K37" s="106" t="e">
        <f>#REF!-#REF!+#REF!-#REF!+#REF!</f>
        <v>#REF!</v>
      </c>
      <c r="L37" s="107" t="e">
        <f>#REF!-#REF!-#REF!+#REF!+#REF!-#REF!+#REF!</f>
        <v>#REF!</v>
      </c>
      <c r="M37" s="107" t="e">
        <f>D37-#REF!-#REF!+#REF!+#REF!-#REF!+#REF!</f>
        <v>#REF!</v>
      </c>
      <c r="P37" s="77" t="e">
        <f>#REF!-K37</f>
        <v>#REF!</v>
      </c>
      <c r="Q37" s="77" t="e">
        <f>#REF!-L37</f>
        <v>#REF!</v>
      </c>
      <c r="R37" s="77" t="e">
        <f t="shared" si="0"/>
        <v>#REF!</v>
      </c>
      <c r="T37" s="106" t="e">
        <f>#REF!*20</f>
        <v>#REF!</v>
      </c>
      <c r="U37" s="77" t="e">
        <f t="shared" si="1"/>
        <v>#REF!</v>
      </c>
      <c r="V37" s="106" t="e">
        <f t="shared" si="2"/>
        <v>#REF!</v>
      </c>
      <c r="W37" s="106" t="e">
        <f t="shared" si="3"/>
        <v>#REF!</v>
      </c>
    </row>
    <row r="38" s="77" customFormat="1" ht="35" customHeight="1" spans="1:23">
      <c r="A38" s="97">
        <v>12</v>
      </c>
      <c r="B38" s="97" t="s">
        <v>27</v>
      </c>
      <c r="C38" s="97" t="s">
        <v>15</v>
      </c>
      <c r="D38" s="97">
        <v>5544</v>
      </c>
      <c r="E38" s="83">
        <v>5544</v>
      </c>
      <c r="F38" s="83">
        <v>558</v>
      </c>
      <c r="G38" s="83">
        <v>6102</v>
      </c>
      <c r="H38" s="98">
        <v>27642</v>
      </c>
      <c r="K38" s="106" t="e">
        <f>#REF!-#REF!+#REF!-#REF!+#REF!</f>
        <v>#REF!</v>
      </c>
      <c r="L38" s="107" t="e">
        <f>#REF!-#REF!-#REF!+#REF!+#REF!-#REF!+#REF!</f>
        <v>#REF!</v>
      </c>
      <c r="M38" s="107" t="e">
        <f>D38-#REF!-#REF!+#REF!+#REF!-#REF!+#REF!</f>
        <v>#REF!</v>
      </c>
      <c r="P38" s="77" t="e">
        <f>#REF!-K38</f>
        <v>#REF!</v>
      </c>
      <c r="Q38" s="77" t="e">
        <f>#REF!-L38</f>
        <v>#REF!</v>
      </c>
      <c r="R38" s="77" t="e">
        <f t="shared" si="0"/>
        <v>#REF!</v>
      </c>
      <c r="T38" s="107" t="e">
        <f>#REF!*62</f>
        <v>#REF!</v>
      </c>
      <c r="U38" s="77" t="e">
        <f t="shared" si="1"/>
        <v>#REF!</v>
      </c>
      <c r="V38" s="106" t="e">
        <f t="shared" si="2"/>
        <v>#REF!</v>
      </c>
      <c r="W38" s="106" t="e">
        <f t="shared" si="3"/>
        <v>#REF!</v>
      </c>
    </row>
    <row r="39" s="46" customFormat="1" ht="35" customHeight="1" spans="1:23">
      <c r="A39" s="83"/>
      <c r="B39" s="83"/>
      <c r="C39" s="83" t="s">
        <v>16</v>
      </c>
      <c r="D39" s="83">
        <v>12220</v>
      </c>
      <c r="E39" s="83">
        <v>12220</v>
      </c>
      <c r="F39" s="83">
        <v>520</v>
      </c>
      <c r="G39" s="83">
        <v>12740</v>
      </c>
      <c r="H39" s="84"/>
      <c r="K39" s="104" t="e">
        <f>#REF!-#REF!+#REF!-#REF!+#REF!</f>
        <v>#REF!</v>
      </c>
      <c r="L39" s="105" t="e">
        <f>#REF!-#REF!-#REF!+#REF!+#REF!-#REF!+#REF!</f>
        <v>#REF!</v>
      </c>
      <c r="M39" s="105" t="e">
        <f>D39-#REF!-#REF!+#REF!+#REF!-#REF!+#REF!</f>
        <v>#REF!</v>
      </c>
      <c r="P39" s="46" t="e">
        <f>#REF!-K39</f>
        <v>#REF!</v>
      </c>
      <c r="Q39" s="46" t="e">
        <f>#REF!-L39</f>
        <v>#REF!</v>
      </c>
      <c r="R39" s="46" t="e">
        <f t="shared" si="0"/>
        <v>#REF!</v>
      </c>
      <c r="T39" s="104" t="e">
        <f>#REF!*20</f>
        <v>#REF!</v>
      </c>
      <c r="U39" s="46" t="e">
        <f t="shared" si="1"/>
        <v>#REF!</v>
      </c>
      <c r="V39" s="104" t="e">
        <f t="shared" si="2"/>
        <v>#REF!</v>
      </c>
      <c r="W39" s="104" t="e">
        <f t="shared" si="3"/>
        <v>#REF!</v>
      </c>
    </row>
    <row r="40" s="46" customFormat="1" ht="35" customHeight="1" spans="1:23">
      <c r="A40" s="83"/>
      <c r="B40" s="83"/>
      <c r="C40" s="83" t="s">
        <v>17</v>
      </c>
      <c r="D40" s="83">
        <v>8360</v>
      </c>
      <c r="E40" s="83">
        <v>8360</v>
      </c>
      <c r="F40" s="83">
        <v>440</v>
      </c>
      <c r="G40" s="83">
        <v>8800</v>
      </c>
      <c r="H40" s="84"/>
      <c r="K40" s="104" t="e">
        <f>#REF!-#REF!+#REF!-#REF!+#REF!</f>
        <v>#REF!</v>
      </c>
      <c r="L40" s="105" t="e">
        <f>#REF!-#REF!-#REF!+#REF!+#REF!-#REF!+#REF!</f>
        <v>#REF!</v>
      </c>
      <c r="M40" s="105" t="e">
        <f>D40-#REF!-#REF!+#REF!+#REF!-#REF!+#REF!</f>
        <v>#REF!</v>
      </c>
      <c r="P40" s="46" t="e">
        <f>#REF!-K40</f>
        <v>#REF!</v>
      </c>
      <c r="Q40" s="46" t="e">
        <f>#REF!-L40</f>
        <v>#REF!</v>
      </c>
      <c r="R40" s="46" t="e">
        <f t="shared" si="0"/>
        <v>#REF!</v>
      </c>
      <c r="T40" s="104" t="e">
        <f>#REF!*20</f>
        <v>#REF!</v>
      </c>
      <c r="U40" s="46" t="e">
        <f t="shared" si="1"/>
        <v>#REF!</v>
      </c>
      <c r="V40" s="104" t="e">
        <f t="shared" si="2"/>
        <v>#REF!</v>
      </c>
      <c r="W40" s="104" t="e">
        <f t="shared" si="3"/>
        <v>#REF!</v>
      </c>
    </row>
    <row r="41" s="46" customFormat="1" ht="35" customHeight="1" spans="1:23">
      <c r="A41" s="85">
        <v>13</v>
      </c>
      <c r="B41" s="83" t="s">
        <v>28</v>
      </c>
      <c r="C41" s="83" t="s">
        <v>15</v>
      </c>
      <c r="D41" s="102">
        <v>46816</v>
      </c>
      <c r="E41" s="83">
        <v>46816</v>
      </c>
      <c r="F41" s="83">
        <v>4712</v>
      </c>
      <c r="G41" s="83">
        <v>51528</v>
      </c>
      <c r="H41" s="84">
        <v>163288</v>
      </c>
      <c r="K41" s="104" t="e">
        <f>#REF!-#REF!+#REF!-#REF!+#REF!</f>
        <v>#REF!</v>
      </c>
      <c r="L41" s="105" t="e">
        <f>#REF!-#REF!-#REF!+#REF!+#REF!-#REF!+#REF!</f>
        <v>#REF!</v>
      </c>
      <c r="M41" s="105" t="e">
        <f>D41-#REF!-#REF!+#REF!+#REF!-#REF!+#REF!</f>
        <v>#REF!</v>
      </c>
      <c r="P41" s="104" t="e">
        <f>#REF!-K41</f>
        <v>#REF!</v>
      </c>
      <c r="Q41" s="104" t="e">
        <f>#REF!-L41</f>
        <v>#REF!</v>
      </c>
      <c r="R41" s="104" t="e">
        <f t="shared" si="0"/>
        <v>#REF!</v>
      </c>
      <c r="T41" s="105" t="e">
        <f>#REF!*62</f>
        <v>#REF!</v>
      </c>
      <c r="U41" s="46" t="e">
        <f t="shared" si="1"/>
        <v>#REF!</v>
      </c>
      <c r="V41" s="104" t="e">
        <f t="shared" si="2"/>
        <v>#REF!</v>
      </c>
      <c r="W41" s="104" t="e">
        <f t="shared" si="3"/>
        <v>#REF!</v>
      </c>
    </row>
    <row r="42" s="46" customFormat="1" ht="35" customHeight="1" spans="1:23">
      <c r="A42" s="86"/>
      <c r="B42" s="83"/>
      <c r="C42" s="83" t="s">
        <v>16</v>
      </c>
      <c r="D42" s="102">
        <v>85540</v>
      </c>
      <c r="E42" s="83">
        <v>86480</v>
      </c>
      <c r="F42" s="83">
        <v>3680</v>
      </c>
      <c r="G42" s="83">
        <v>90160</v>
      </c>
      <c r="H42" s="84"/>
      <c r="K42" s="104" t="e">
        <f>#REF!-#REF!+#REF!-#REF!+#REF!</f>
        <v>#REF!</v>
      </c>
      <c r="L42" s="105" t="e">
        <f>#REF!-#REF!-#REF!+#REF!+#REF!-#REF!+#REF!</f>
        <v>#REF!</v>
      </c>
      <c r="M42" s="105" t="e">
        <f>D42-#REF!-#REF!+#REF!+#REF!-#REF!+#REF!</f>
        <v>#REF!</v>
      </c>
      <c r="P42" s="104" t="e">
        <f>#REF!-K42</f>
        <v>#REF!</v>
      </c>
      <c r="Q42" s="104" t="e">
        <f>#REF!-L42</f>
        <v>#REF!</v>
      </c>
      <c r="R42" s="104" t="e">
        <f t="shared" si="0"/>
        <v>#REF!</v>
      </c>
      <c r="T42" s="104" t="e">
        <f>#REF!*20</f>
        <v>#REF!</v>
      </c>
      <c r="U42" s="46" t="e">
        <f t="shared" si="1"/>
        <v>#REF!</v>
      </c>
      <c r="V42" s="104" t="e">
        <f t="shared" si="2"/>
        <v>#REF!</v>
      </c>
      <c r="W42" s="104" t="e">
        <f t="shared" si="3"/>
        <v>#REF!</v>
      </c>
    </row>
    <row r="43" s="46" customFormat="1" ht="35" customHeight="1" spans="1:23">
      <c r="A43" s="87"/>
      <c r="B43" s="83"/>
      <c r="C43" s="83" t="s">
        <v>17</v>
      </c>
      <c r="D43" s="102">
        <v>20140</v>
      </c>
      <c r="E43" s="83">
        <v>20520</v>
      </c>
      <c r="F43" s="83">
        <v>1080</v>
      </c>
      <c r="G43" s="83">
        <v>21600</v>
      </c>
      <c r="H43" s="84"/>
      <c r="K43" s="104" t="e">
        <f>#REF!-#REF!+#REF!-#REF!+#REF!</f>
        <v>#REF!</v>
      </c>
      <c r="L43" s="105" t="e">
        <f>#REF!-#REF!-#REF!+#REF!+#REF!-#REF!+#REF!</f>
        <v>#REF!</v>
      </c>
      <c r="M43" s="105" t="e">
        <f>D43-#REF!-#REF!+#REF!+#REF!-#REF!+#REF!</f>
        <v>#REF!</v>
      </c>
      <c r="P43" s="104" t="e">
        <f>#REF!-K43</f>
        <v>#REF!</v>
      </c>
      <c r="Q43" s="104" t="e">
        <f>#REF!-L43</f>
        <v>#REF!</v>
      </c>
      <c r="R43" s="104" t="e">
        <f t="shared" si="0"/>
        <v>#REF!</v>
      </c>
      <c r="T43" s="104" t="e">
        <f>#REF!*20</f>
        <v>#REF!</v>
      </c>
      <c r="U43" s="46" t="e">
        <f t="shared" si="1"/>
        <v>#REF!</v>
      </c>
      <c r="V43" s="104" t="e">
        <f t="shared" si="2"/>
        <v>#REF!</v>
      </c>
      <c r="W43" s="104" t="e">
        <f t="shared" si="3"/>
        <v>#REF!</v>
      </c>
    </row>
    <row r="44" s="46" customFormat="1" ht="35" customHeight="1" spans="1:23">
      <c r="A44" s="83">
        <v>14</v>
      </c>
      <c r="B44" s="83" t="s">
        <v>29</v>
      </c>
      <c r="C44" s="83" t="s">
        <v>15</v>
      </c>
      <c r="D44" s="83">
        <v>0</v>
      </c>
      <c r="E44" s="83">
        <v>0</v>
      </c>
      <c r="F44" s="83"/>
      <c r="G44" s="83"/>
      <c r="H44" s="84">
        <v>5390</v>
      </c>
      <c r="K44" s="104" t="e">
        <f>#REF!-#REF!+#REF!-#REF!+#REF!</f>
        <v>#REF!</v>
      </c>
      <c r="L44" s="105" t="e">
        <f>#REF!-#REF!-#REF!+#REF!+#REF!-#REF!+#REF!</f>
        <v>#REF!</v>
      </c>
      <c r="M44" s="105" t="e">
        <f>D44-#REF!-#REF!+#REF!+#REF!-#REF!+#REF!</f>
        <v>#REF!</v>
      </c>
      <c r="P44" s="46" t="e">
        <f>#REF!-K44</f>
        <v>#REF!</v>
      </c>
      <c r="Q44" s="46" t="e">
        <f>#REF!-L44</f>
        <v>#REF!</v>
      </c>
      <c r="R44" s="46" t="e">
        <f t="shared" si="0"/>
        <v>#REF!</v>
      </c>
      <c r="T44" s="105" t="e">
        <f>#REF!*62</f>
        <v>#REF!</v>
      </c>
      <c r="U44" s="46" t="e">
        <f t="shared" si="1"/>
        <v>#REF!</v>
      </c>
      <c r="V44" s="104" t="e">
        <f t="shared" si="2"/>
        <v>#REF!</v>
      </c>
      <c r="W44" s="104" t="e">
        <f t="shared" si="3"/>
        <v>#REF!</v>
      </c>
    </row>
    <row r="45" s="46" customFormat="1" ht="35" customHeight="1" spans="1:23">
      <c r="A45" s="83"/>
      <c r="B45" s="83"/>
      <c r="C45" s="83" t="s">
        <v>16</v>
      </c>
      <c r="D45" s="83">
        <v>5170</v>
      </c>
      <c r="E45" s="83">
        <v>5170</v>
      </c>
      <c r="F45" s="83">
        <v>220</v>
      </c>
      <c r="G45" s="83">
        <v>5390</v>
      </c>
      <c r="H45" s="84"/>
      <c r="K45" s="104" t="e">
        <f>#REF!-#REF!+#REF!-#REF!+#REF!</f>
        <v>#REF!</v>
      </c>
      <c r="L45" s="105" t="e">
        <f>#REF!-#REF!-#REF!+#REF!+#REF!-#REF!+#REF!</f>
        <v>#REF!</v>
      </c>
      <c r="M45" s="105" t="e">
        <f>D45-#REF!-#REF!+#REF!+#REF!-#REF!+#REF!</f>
        <v>#REF!</v>
      </c>
      <c r="P45" s="46" t="e">
        <f>#REF!-K45</f>
        <v>#REF!</v>
      </c>
      <c r="Q45" s="46" t="e">
        <f>#REF!-L45</f>
        <v>#REF!</v>
      </c>
      <c r="R45" s="46" t="e">
        <f t="shared" si="0"/>
        <v>#REF!</v>
      </c>
      <c r="T45" s="104" t="e">
        <f>#REF!*20</f>
        <v>#REF!</v>
      </c>
      <c r="U45" s="46" t="e">
        <f t="shared" si="1"/>
        <v>#REF!</v>
      </c>
      <c r="V45" s="104" t="e">
        <f t="shared" si="2"/>
        <v>#REF!</v>
      </c>
      <c r="W45" s="104" t="e">
        <f t="shared" si="3"/>
        <v>#REF!</v>
      </c>
    </row>
    <row r="46" s="46" customFormat="1" ht="35" customHeight="1" spans="1:23">
      <c r="A46" s="83"/>
      <c r="B46" s="83"/>
      <c r="C46" s="83" t="s">
        <v>17</v>
      </c>
      <c r="D46" s="83">
        <v>0</v>
      </c>
      <c r="E46" s="83">
        <v>0</v>
      </c>
      <c r="F46" s="83"/>
      <c r="G46" s="83"/>
      <c r="H46" s="84"/>
      <c r="K46" s="104" t="e">
        <f>#REF!-#REF!+#REF!-#REF!+#REF!</f>
        <v>#REF!</v>
      </c>
      <c r="L46" s="105" t="e">
        <f>#REF!-#REF!-#REF!+#REF!+#REF!-#REF!+#REF!</f>
        <v>#REF!</v>
      </c>
      <c r="M46" s="105" t="e">
        <f>D46-#REF!-#REF!+#REF!+#REF!-#REF!+#REF!</f>
        <v>#REF!</v>
      </c>
      <c r="P46" s="46" t="e">
        <f>#REF!-K46</f>
        <v>#REF!</v>
      </c>
      <c r="Q46" s="46" t="e">
        <f>#REF!-L46</f>
        <v>#REF!</v>
      </c>
      <c r="R46" s="46" t="e">
        <f t="shared" si="0"/>
        <v>#REF!</v>
      </c>
      <c r="T46" s="104" t="e">
        <f>#REF!*20</f>
        <v>#REF!</v>
      </c>
      <c r="U46" s="46" t="e">
        <f t="shared" si="1"/>
        <v>#REF!</v>
      </c>
      <c r="V46" s="104" t="e">
        <f t="shared" si="2"/>
        <v>#REF!</v>
      </c>
      <c r="W46" s="104" t="e">
        <f t="shared" si="3"/>
        <v>#REF!</v>
      </c>
    </row>
    <row r="47" s="46" customFormat="1" ht="35" customHeight="1" spans="1:23">
      <c r="A47" s="85">
        <v>15</v>
      </c>
      <c r="B47" s="83" t="s">
        <v>30</v>
      </c>
      <c r="C47" s="83" t="s">
        <v>15</v>
      </c>
      <c r="D47" s="103">
        <v>616</v>
      </c>
      <c r="E47" s="83">
        <v>616</v>
      </c>
      <c r="F47" s="83">
        <v>62</v>
      </c>
      <c r="G47" s="83">
        <v>678</v>
      </c>
      <c r="H47" s="84">
        <v>5038</v>
      </c>
      <c r="K47" s="104" t="e">
        <f>#REF!-#REF!+#REF!-#REF!+#REF!</f>
        <v>#REF!</v>
      </c>
      <c r="L47" s="105" t="e">
        <f>#REF!-#REF!-#REF!+#REF!+#REF!-#REF!+#REF!</f>
        <v>#REF!</v>
      </c>
      <c r="M47" s="105" t="e">
        <f>D47-#REF!-#REF!+#REF!+#REF!-#REF!+#REF!</f>
        <v>#REF!</v>
      </c>
      <c r="P47" s="46" t="e">
        <f>#REF!-K47</f>
        <v>#REF!</v>
      </c>
      <c r="Q47" s="46" t="e">
        <f>#REF!-L47</f>
        <v>#REF!</v>
      </c>
      <c r="R47" s="46" t="e">
        <f t="shared" si="0"/>
        <v>#REF!</v>
      </c>
      <c r="T47" s="105" t="e">
        <f>#REF!*62</f>
        <v>#REF!</v>
      </c>
      <c r="U47" s="46" t="e">
        <f t="shared" si="1"/>
        <v>#REF!</v>
      </c>
      <c r="V47" s="104" t="e">
        <f t="shared" si="2"/>
        <v>#REF!</v>
      </c>
      <c r="W47" s="104" t="e">
        <f t="shared" si="3"/>
        <v>#REF!</v>
      </c>
    </row>
    <row r="48" s="46" customFormat="1" ht="35" customHeight="1" spans="1:23">
      <c r="A48" s="86"/>
      <c r="B48" s="83"/>
      <c r="C48" s="83" t="s">
        <v>16</v>
      </c>
      <c r="D48" s="103">
        <v>1880</v>
      </c>
      <c r="E48" s="83">
        <v>1880</v>
      </c>
      <c r="F48" s="83">
        <v>80</v>
      </c>
      <c r="G48" s="83">
        <v>1960</v>
      </c>
      <c r="H48" s="84"/>
      <c r="K48" s="104" t="e">
        <f>#REF!-#REF!+#REF!-#REF!+#REF!</f>
        <v>#REF!</v>
      </c>
      <c r="L48" s="105" t="e">
        <f>#REF!-#REF!-#REF!+#REF!+#REF!-#REF!+#REF!</f>
        <v>#REF!</v>
      </c>
      <c r="M48" s="105" t="e">
        <f>D48-#REF!-#REF!+#REF!+#REF!-#REF!+#REF!</f>
        <v>#REF!</v>
      </c>
      <c r="P48" s="46" t="e">
        <f>#REF!-K48</f>
        <v>#REF!</v>
      </c>
      <c r="Q48" s="46" t="e">
        <f>#REF!-L48</f>
        <v>#REF!</v>
      </c>
      <c r="R48" s="46" t="e">
        <f t="shared" si="0"/>
        <v>#REF!</v>
      </c>
      <c r="T48" s="104" t="e">
        <f>#REF!*20</f>
        <v>#REF!</v>
      </c>
      <c r="U48" s="46" t="e">
        <f t="shared" si="1"/>
        <v>#REF!</v>
      </c>
      <c r="V48" s="104" t="e">
        <f t="shared" si="2"/>
        <v>#REF!</v>
      </c>
      <c r="W48" s="104" t="e">
        <f t="shared" si="3"/>
        <v>#REF!</v>
      </c>
    </row>
    <row r="49" s="46" customFormat="1" ht="35" customHeight="1" spans="1:23">
      <c r="A49" s="87"/>
      <c r="B49" s="83"/>
      <c r="C49" s="83" t="s">
        <v>17</v>
      </c>
      <c r="D49" s="103">
        <v>2280</v>
      </c>
      <c r="E49" s="83">
        <v>2280</v>
      </c>
      <c r="F49" s="83">
        <v>120</v>
      </c>
      <c r="G49" s="83">
        <v>2400</v>
      </c>
      <c r="H49" s="84"/>
      <c r="K49" s="104" t="e">
        <f>#REF!-#REF!+#REF!-#REF!+#REF!</f>
        <v>#REF!</v>
      </c>
      <c r="L49" s="105" t="e">
        <f>#REF!-#REF!-#REF!+#REF!+#REF!-#REF!+#REF!</f>
        <v>#REF!</v>
      </c>
      <c r="M49" s="105" t="e">
        <f>D49-#REF!-#REF!+#REF!+#REF!-#REF!+#REF!</f>
        <v>#REF!</v>
      </c>
      <c r="P49" s="46" t="e">
        <f>#REF!-K49</f>
        <v>#REF!</v>
      </c>
      <c r="Q49" s="46" t="e">
        <f>#REF!-L49</f>
        <v>#REF!</v>
      </c>
      <c r="R49" s="46" t="e">
        <f t="shared" si="0"/>
        <v>#REF!</v>
      </c>
      <c r="T49" s="104" t="e">
        <f>#REF!*20</f>
        <v>#REF!</v>
      </c>
      <c r="U49" s="46" t="e">
        <f t="shared" si="1"/>
        <v>#REF!</v>
      </c>
      <c r="V49" s="104" t="e">
        <f t="shared" si="2"/>
        <v>#REF!</v>
      </c>
      <c r="W49" s="104" t="e">
        <f t="shared" si="3"/>
        <v>#REF!</v>
      </c>
    </row>
    <row r="50" s="46" customFormat="1" ht="35" customHeight="1" spans="1:23">
      <c r="A50" s="83">
        <v>16</v>
      </c>
      <c r="B50" s="83" t="s">
        <v>31</v>
      </c>
      <c r="C50" s="83" t="s">
        <v>15</v>
      </c>
      <c r="D50" s="83">
        <v>570416</v>
      </c>
      <c r="E50" s="83">
        <v>577192</v>
      </c>
      <c r="F50" s="83">
        <v>58094</v>
      </c>
      <c r="G50" s="83">
        <v>635286</v>
      </c>
      <c r="H50" s="84">
        <v>3011516</v>
      </c>
      <c r="K50" s="104" t="e">
        <f>#REF!-#REF!+#REF!-#REF!+#REF!</f>
        <v>#REF!</v>
      </c>
      <c r="L50" s="105" t="e">
        <f>#REF!-#REF!-#REF!+#REF!+#REF!-#REF!+#REF!</f>
        <v>#REF!</v>
      </c>
      <c r="M50" s="105" t="e">
        <f>D50-#REF!-#REF!+#REF!+#REF!-#REF!+#REF!</f>
        <v>#REF!</v>
      </c>
      <c r="P50" s="46" t="e">
        <f>#REF!-K50</f>
        <v>#REF!</v>
      </c>
      <c r="Q50" s="46" t="e">
        <f>#REF!-L50</f>
        <v>#REF!</v>
      </c>
      <c r="R50" s="46" t="e">
        <f t="shared" si="0"/>
        <v>#REF!</v>
      </c>
      <c r="T50" s="105" t="e">
        <f>#REF!*62</f>
        <v>#REF!</v>
      </c>
      <c r="U50" s="46" t="e">
        <f t="shared" si="1"/>
        <v>#REF!</v>
      </c>
      <c r="V50" s="104" t="e">
        <f t="shared" si="2"/>
        <v>#REF!</v>
      </c>
      <c r="W50" s="104" t="e">
        <f t="shared" si="3"/>
        <v>#REF!</v>
      </c>
    </row>
    <row r="51" s="46" customFormat="1" ht="35" customHeight="1" spans="1:23">
      <c r="A51" s="83"/>
      <c r="B51" s="83"/>
      <c r="C51" s="83" t="s">
        <v>16</v>
      </c>
      <c r="D51" s="83">
        <v>1174060</v>
      </c>
      <c r="E51" s="83">
        <v>1187690</v>
      </c>
      <c r="F51" s="83">
        <v>50540</v>
      </c>
      <c r="G51" s="83">
        <v>1238230</v>
      </c>
      <c r="H51" s="84"/>
      <c r="K51" s="104" t="e">
        <f>#REF!-#REF!+#REF!-#REF!+#REF!</f>
        <v>#REF!</v>
      </c>
      <c r="L51" s="105" t="e">
        <f>#REF!-#REF!-#REF!+#REF!+#REF!-#REF!+#REF!</f>
        <v>#REF!</v>
      </c>
      <c r="M51" s="105" t="e">
        <f>D51-#REF!-#REF!+#REF!+#REF!-#REF!+#REF!</f>
        <v>#REF!</v>
      </c>
      <c r="P51" s="46" t="e">
        <f>#REF!-K51</f>
        <v>#REF!</v>
      </c>
      <c r="Q51" s="46" t="e">
        <f>#REF!-L51</f>
        <v>#REF!</v>
      </c>
      <c r="R51" s="46" t="e">
        <f t="shared" si="0"/>
        <v>#REF!</v>
      </c>
      <c r="T51" s="104" t="e">
        <f>#REF!*20</f>
        <v>#REF!</v>
      </c>
      <c r="U51" s="46" t="e">
        <f t="shared" si="1"/>
        <v>#REF!</v>
      </c>
      <c r="V51" s="104" t="e">
        <f t="shared" si="2"/>
        <v>#REF!</v>
      </c>
      <c r="W51" s="104" t="e">
        <f t="shared" si="3"/>
        <v>#REF!</v>
      </c>
    </row>
    <row r="52" s="46" customFormat="1" ht="35" customHeight="1" spans="1:23">
      <c r="A52" s="83"/>
      <c r="B52" s="83"/>
      <c r="C52" s="83" t="s">
        <v>17</v>
      </c>
      <c r="D52" s="83">
        <v>1080720</v>
      </c>
      <c r="E52" s="83">
        <v>1081100</v>
      </c>
      <c r="F52" s="83">
        <v>56900</v>
      </c>
      <c r="G52" s="83">
        <v>1138000</v>
      </c>
      <c r="H52" s="84"/>
      <c r="K52" s="104" t="e">
        <f>#REF!-#REF!+#REF!-#REF!+#REF!</f>
        <v>#REF!</v>
      </c>
      <c r="L52" s="105" t="e">
        <f>#REF!-#REF!-#REF!+#REF!+#REF!-#REF!+#REF!</f>
        <v>#REF!</v>
      </c>
      <c r="M52" s="105" t="e">
        <f>D52-#REF!-#REF!+#REF!+#REF!-#REF!+#REF!</f>
        <v>#REF!</v>
      </c>
      <c r="P52" s="46" t="e">
        <f>#REF!-K52</f>
        <v>#REF!</v>
      </c>
      <c r="Q52" s="46" t="e">
        <f>#REF!-L52</f>
        <v>#REF!</v>
      </c>
      <c r="R52" s="46" t="e">
        <f t="shared" si="0"/>
        <v>#REF!</v>
      </c>
      <c r="T52" s="104" t="e">
        <f>#REF!*20</f>
        <v>#REF!</v>
      </c>
      <c r="U52" s="46" t="e">
        <f t="shared" si="1"/>
        <v>#REF!</v>
      </c>
      <c r="V52" s="104" t="e">
        <f t="shared" si="2"/>
        <v>#REF!</v>
      </c>
      <c r="W52" s="104" t="e">
        <f t="shared" si="3"/>
        <v>#REF!</v>
      </c>
    </row>
    <row r="53" s="46" customFormat="1" ht="56" customHeight="1" spans="1:8">
      <c r="A53" s="83"/>
      <c r="B53" s="83" t="s">
        <v>31</v>
      </c>
      <c r="C53" s="83"/>
      <c r="D53" s="83">
        <v>2825196</v>
      </c>
      <c r="E53" s="83">
        <v>2845982</v>
      </c>
      <c r="F53" s="83">
        <v>165534</v>
      </c>
      <c r="G53" s="83">
        <v>3011516</v>
      </c>
      <c r="H53" s="84"/>
    </row>
  </sheetData>
  <mergeCells count="58">
    <mergeCell ref="A1:H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2:F4"/>
    <mergeCell ref="G2:G4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</mergeCells>
  <pageMargins left="0.75" right="0.75" top="1" bottom="1" header="0.5" footer="0.5"/>
  <pageSetup paperSize="9" scale="2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zoomScale="49" zoomScaleNormal="49" workbookViewId="0">
      <selection activeCell="L7" sqref="L7"/>
    </sheetView>
  </sheetViews>
  <sheetFormatPr defaultColWidth="9" defaultRowHeight="27"/>
  <cols>
    <col min="1" max="1" width="9.375" style="49" customWidth="1"/>
    <col min="2" max="3" width="23.25" style="49" customWidth="1"/>
    <col min="4" max="4" width="26.875" style="49" customWidth="1"/>
    <col min="5" max="6" width="27.8083333333333" style="49" customWidth="1"/>
    <col min="7" max="7" width="33.925" style="49" customWidth="1"/>
    <col min="8" max="16384" width="9" style="43"/>
  </cols>
  <sheetData>
    <row r="1" s="43" customFormat="1" ht="50" customHeight="1" spans="1:7">
      <c r="A1" s="50" t="s">
        <v>32</v>
      </c>
      <c r="B1" s="50"/>
      <c r="C1" s="50"/>
      <c r="D1" s="50"/>
      <c r="E1" s="50"/>
      <c r="F1" s="50"/>
      <c r="G1" s="50"/>
    </row>
    <row r="2" s="44" customFormat="1" ht="28" customHeight="1" spans="1:7">
      <c r="A2" s="51" t="s">
        <v>33</v>
      </c>
      <c r="B2" s="51" t="s">
        <v>2</v>
      </c>
      <c r="C2" s="51" t="s">
        <v>3</v>
      </c>
      <c r="D2" s="52" t="s">
        <v>4</v>
      </c>
      <c r="E2" s="53" t="s">
        <v>34</v>
      </c>
      <c r="F2" s="54" t="s">
        <v>35</v>
      </c>
      <c r="G2" s="55" t="s">
        <v>8</v>
      </c>
    </row>
    <row r="3" s="44" customFormat="1" ht="26" customHeight="1" spans="1:7">
      <c r="A3" s="51"/>
      <c r="B3" s="51"/>
      <c r="C3" s="51"/>
      <c r="D3" s="51" t="s">
        <v>9</v>
      </c>
      <c r="E3" s="53"/>
      <c r="F3" s="56"/>
      <c r="G3" s="55" t="s">
        <v>9</v>
      </c>
    </row>
    <row r="4" s="44" customFormat="1" ht="28" customHeight="1" spans="1:7">
      <c r="A4" s="51"/>
      <c r="B4" s="51"/>
      <c r="C4" s="51"/>
      <c r="D4" s="51"/>
      <c r="E4" s="53"/>
      <c r="F4" s="57"/>
      <c r="G4" s="55"/>
    </row>
    <row r="5" s="45" customFormat="1" ht="32.75" customHeight="1" spans="1:7">
      <c r="A5" s="58">
        <v>1</v>
      </c>
      <c r="B5" s="59" t="s">
        <v>14</v>
      </c>
      <c r="C5" s="60" t="s">
        <v>36</v>
      </c>
      <c r="D5" s="61">
        <v>148617</v>
      </c>
      <c r="E5" s="62">
        <v>22110</v>
      </c>
      <c r="F5" s="62">
        <v>169845</v>
      </c>
      <c r="G5" s="62">
        <v>931485</v>
      </c>
    </row>
    <row r="6" s="45" customFormat="1" ht="32.75" customHeight="1" spans="1:7">
      <c r="A6" s="58"/>
      <c r="B6" s="59"/>
      <c r="C6" s="60" t="s">
        <v>37</v>
      </c>
      <c r="D6" s="61">
        <v>517630</v>
      </c>
      <c r="E6" s="62">
        <v>27920</v>
      </c>
      <c r="F6" s="62">
        <v>544440</v>
      </c>
      <c r="G6" s="62"/>
    </row>
    <row r="7" s="45" customFormat="1" ht="32.75" customHeight="1" spans="1:12">
      <c r="A7" s="58"/>
      <c r="B7" s="59"/>
      <c r="C7" s="60" t="s">
        <v>38</v>
      </c>
      <c r="D7" s="61">
        <v>206080</v>
      </c>
      <c r="E7" s="62">
        <v>14480</v>
      </c>
      <c r="F7" s="62">
        <v>217200</v>
      </c>
      <c r="G7" s="62"/>
      <c r="L7" s="45" t="s">
        <v>39</v>
      </c>
    </row>
    <row r="8" s="46" customFormat="1" ht="32.75" customHeight="1" spans="1:7">
      <c r="A8" s="63">
        <v>2</v>
      </c>
      <c r="B8" s="64" t="s">
        <v>18</v>
      </c>
      <c r="C8" s="64" t="s">
        <v>15</v>
      </c>
      <c r="D8" s="65">
        <v>305172</v>
      </c>
      <c r="E8" s="62">
        <v>46134</v>
      </c>
      <c r="F8" s="62">
        <v>354393</v>
      </c>
      <c r="G8" s="62">
        <v>1253343</v>
      </c>
    </row>
    <row r="9" s="46" customFormat="1" ht="32.75" customHeight="1" spans="1:7">
      <c r="A9" s="63"/>
      <c r="B9" s="64"/>
      <c r="C9" s="64" t="s">
        <v>16</v>
      </c>
      <c r="D9" s="65">
        <v>660080</v>
      </c>
      <c r="E9" s="62">
        <v>35900</v>
      </c>
      <c r="F9" s="62">
        <v>700050</v>
      </c>
      <c r="G9" s="62"/>
    </row>
    <row r="10" s="46" customFormat="1" ht="32.75" customHeight="1" spans="1:7">
      <c r="A10" s="63"/>
      <c r="B10" s="64"/>
      <c r="C10" s="64" t="s">
        <v>17</v>
      </c>
      <c r="D10" s="65">
        <v>180880</v>
      </c>
      <c r="E10" s="62">
        <v>13260</v>
      </c>
      <c r="F10" s="62">
        <v>198900</v>
      </c>
      <c r="G10" s="62"/>
    </row>
    <row r="11" s="46" customFormat="1" ht="32.75" customHeight="1" spans="1:7">
      <c r="A11" s="63">
        <v>3</v>
      </c>
      <c r="B11" s="64" t="s">
        <v>19</v>
      </c>
      <c r="C11" s="64" t="s">
        <v>15</v>
      </c>
      <c r="D11" s="66">
        <v>199773</v>
      </c>
      <c r="E11" s="62">
        <v>29304</v>
      </c>
      <c r="F11" s="62">
        <v>225108</v>
      </c>
      <c r="G11" s="62">
        <v>1145958</v>
      </c>
    </row>
    <row r="12" s="46" customFormat="1" ht="32.75" customHeight="1" spans="1:7">
      <c r="A12" s="63"/>
      <c r="B12" s="64"/>
      <c r="C12" s="64" t="s">
        <v>16</v>
      </c>
      <c r="D12" s="66">
        <v>441410</v>
      </c>
      <c r="E12" s="62">
        <v>24300</v>
      </c>
      <c r="F12" s="62">
        <v>473850</v>
      </c>
      <c r="G12" s="62"/>
    </row>
    <row r="13" s="46" customFormat="1" ht="32.75" customHeight="1" spans="1:7">
      <c r="A13" s="63"/>
      <c r="B13" s="64"/>
      <c r="C13" s="64" t="s">
        <v>17</v>
      </c>
      <c r="D13" s="66">
        <v>414400</v>
      </c>
      <c r="E13" s="62">
        <v>29800</v>
      </c>
      <c r="F13" s="62">
        <v>447000</v>
      </c>
      <c r="G13" s="62"/>
    </row>
    <row r="14" s="46" customFormat="1" ht="32.75" customHeight="1" spans="1:7">
      <c r="A14" s="63">
        <v>4</v>
      </c>
      <c r="B14" s="64" t="s">
        <v>20</v>
      </c>
      <c r="C14" s="64" t="s">
        <v>15</v>
      </c>
      <c r="D14" s="65">
        <v>156555</v>
      </c>
      <c r="E14" s="62">
        <v>24486</v>
      </c>
      <c r="F14" s="62">
        <v>188097</v>
      </c>
      <c r="G14" s="62">
        <v>952737</v>
      </c>
    </row>
    <row r="15" s="46" customFormat="1" ht="32.75" customHeight="1" spans="1:7">
      <c r="A15" s="63"/>
      <c r="B15" s="64"/>
      <c r="C15" s="64" t="s">
        <v>16</v>
      </c>
      <c r="D15" s="65">
        <v>364820</v>
      </c>
      <c r="E15" s="62">
        <v>19720</v>
      </c>
      <c r="F15" s="62">
        <v>384540</v>
      </c>
      <c r="G15" s="62"/>
    </row>
    <row r="16" s="46" customFormat="1" ht="32.75" customHeight="1" spans="1:7">
      <c r="A16" s="63"/>
      <c r="B16" s="64"/>
      <c r="C16" s="64" t="s">
        <v>17</v>
      </c>
      <c r="D16" s="65">
        <v>361200</v>
      </c>
      <c r="E16" s="62">
        <v>25340</v>
      </c>
      <c r="F16" s="62">
        <v>380100</v>
      </c>
      <c r="G16" s="62"/>
    </row>
    <row r="17" s="46" customFormat="1" ht="32.75" customHeight="1" spans="1:7">
      <c r="A17" s="63">
        <v>5</v>
      </c>
      <c r="B17" s="64" t="s">
        <v>21</v>
      </c>
      <c r="C17" s="64" t="s">
        <v>15</v>
      </c>
      <c r="D17" s="65">
        <v>187866</v>
      </c>
      <c r="E17" s="62">
        <v>28314</v>
      </c>
      <c r="F17" s="62">
        <v>217503</v>
      </c>
      <c r="G17" s="62">
        <v>1179903</v>
      </c>
    </row>
    <row r="18" s="46" customFormat="1" ht="32.75" customHeight="1" spans="1:7">
      <c r="A18" s="63"/>
      <c r="B18" s="64"/>
      <c r="C18" s="64" t="s">
        <v>16</v>
      </c>
      <c r="D18" s="65">
        <v>679320</v>
      </c>
      <c r="E18" s="62">
        <v>37200</v>
      </c>
      <c r="F18" s="62">
        <v>725400</v>
      </c>
      <c r="G18" s="62"/>
    </row>
    <row r="19" s="46" customFormat="1" ht="32.75" customHeight="1" spans="1:7">
      <c r="A19" s="63"/>
      <c r="B19" s="64"/>
      <c r="C19" s="64" t="s">
        <v>17</v>
      </c>
      <c r="D19" s="65">
        <v>225120</v>
      </c>
      <c r="E19" s="62">
        <v>15800</v>
      </c>
      <c r="F19" s="62">
        <v>237000</v>
      </c>
      <c r="G19" s="62"/>
    </row>
    <row r="20" s="46" customFormat="1" ht="32.75" customHeight="1" spans="1:7">
      <c r="A20" s="63">
        <v>6</v>
      </c>
      <c r="B20" s="64" t="s">
        <v>22</v>
      </c>
      <c r="C20" s="64" t="s">
        <v>15</v>
      </c>
      <c r="D20" s="65">
        <v>77616</v>
      </c>
      <c r="E20" s="62">
        <v>11220</v>
      </c>
      <c r="F20" s="62">
        <v>86190</v>
      </c>
      <c r="G20" s="62">
        <v>713130</v>
      </c>
    </row>
    <row r="21" s="46" customFormat="1" ht="32.75" customHeight="1" spans="1:7">
      <c r="A21" s="63"/>
      <c r="B21" s="64"/>
      <c r="C21" s="64" t="s">
        <v>16</v>
      </c>
      <c r="D21" s="65">
        <v>325970</v>
      </c>
      <c r="E21" s="62">
        <v>17520</v>
      </c>
      <c r="F21" s="62">
        <v>341640</v>
      </c>
      <c r="G21" s="62"/>
    </row>
    <row r="22" s="46" customFormat="1" ht="32.75" customHeight="1" spans="1:7">
      <c r="A22" s="63"/>
      <c r="B22" s="64"/>
      <c r="C22" s="64" t="s">
        <v>17</v>
      </c>
      <c r="D22" s="65">
        <v>268800</v>
      </c>
      <c r="E22" s="62">
        <v>19020</v>
      </c>
      <c r="F22" s="62">
        <v>285300</v>
      </c>
      <c r="G22" s="62"/>
    </row>
    <row r="23" s="47" customFormat="1" ht="32.75" customHeight="1" spans="1:7">
      <c r="A23" s="63">
        <v>7</v>
      </c>
      <c r="B23" s="67" t="s">
        <v>23</v>
      </c>
      <c r="C23" s="67" t="s">
        <v>15</v>
      </c>
      <c r="D23" s="68">
        <v>185220</v>
      </c>
      <c r="E23" s="68">
        <v>27984</v>
      </c>
      <c r="F23" s="68">
        <v>214968</v>
      </c>
      <c r="G23" s="68">
        <v>1023018</v>
      </c>
    </row>
    <row r="24" s="47" customFormat="1" ht="32.75" customHeight="1" spans="1:7">
      <c r="A24" s="63"/>
      <c r="B24" s="67"/>
      <c r="C24" s="67" t="s">
        <v>16</v>
      </c>
      <c r="D24" s="68">
        <v>413290</v>
      </c>
      <c r="E24" s="68">
        <v>22100</v>
      </c>
      <c r="F24" s="68">
        <v>430950</v>
      </c>
      <c r="G24" s="68"/>
    </row>
    <row r="25" s="47" customFormat="1" ht="32.75" customHeight="1" spans="1:7">
      <c r="A25" s="63"/>
      <c r="B25" s="67"/>
      <c r="C25" s="67" t="s">
        <v>17</v>
      </c>
      <c r="D25" s="68">
        <v>349720</v>
      </c>
      <c r="E25" s="68">
        <v>25140</v>
      </c>
      <c r="F25" s="68">
        <v>377100</v>
      </c>
      <c r="G25" s="68"/>
    </row>
    <row r="26" s="47" customFormat="1" ht="32.75" customHeight="1" spans="1:7">
      <c r="A26" s="63">
        <v>8</v>
      </c>
      <c r="B26" s="67" t="s">
        <v>24</v>
      </c>
      <c r="C26" s="67" t="s">
        <v>15</v>
      </c>
      <c r="D26" s="68">
        <v>78498</v>
      </c>
      <c r="E26" s="68">
        <v>11616</v>
      </c>
      <c r="F26" s="68">
        <v>89232</v>
      </c>
      <c r="G26" s="68">
        <v>391572</v>
      </c>
    </row>
    <row r="27" s="47" customFormat="1" ht="32.75" customHeight="1" spans="1:7">
      <c r="A27" s="63"/>
      <c r="B27" s="67"/>
      <c r="C27" s="67" t="s">
        <v>16</v>
      </c>
      <c r="D27" s="68">
        <v>156510</v>
      </c>
      <c r="E27" s="68">
        <v>8520</v>
      </c>
      <c r="F27" s="68">
        <v>166140</v>
      </c>
      <c r="G27" s="68"/>
    </row>
    <row r="28" s="47" customFormat="1" ht="32.75" customHeight="1" spans="1:7">
      <c r="A28" s="63"/>
      <c r="B28" s="67"/>
      <c r="C28" s="67" t="s">
        <v>17</v>
      </c>
      <c r="D28" s="68">
        <v>128800</v>
      </c>
      <c r="E28" s="68">
        <v>9080</v>
      </c>
      <c r="F28" s="68">
        <v>136200</v>
      </c>
      <c r="G28" s="68"/>
    </row>
    <row r="29" s="47" customFormat="1" ht="32.75" customHeight="1" spans="1:7">
      <c r="A29" s="63">
        <v>9</v>
      </c>
      <c r="B29" s="67" t="s">
        <v>25</v>
      </c>
      <c r="C29" s="67" t="s">
        <v>15</v>
      </c>
      <c r="D29" s="69">
        <v>126567</v>
      </c>
      <c r="E29" s="70">
        <v>18810</v>
      </c>
      <c r="F29" s="70">
        <v>144495</v>
      </c>
      <c r="G29" s="70">
        <v>739635</v>
      </c>
    </row>
    <row r="30" s="47" customFormat="1" ht="32.75" customHeight="1" spans="1:7">
      <c r="A30" s="63"/>
      <c r="B30" s="67"/>
      <c r="C30" s="67" t="s">
        <v>16</v>
      </c>
      <c r="D30" s="68">
        <v>387390</v>
      </c>
      <c r="E30" s="70">
        <v>21120</v>
      </c>
      <c r="F30" s="70">
        <v>411840</v>
      </c>
      <c r="G30" s="70"/>
    </row>
    <row r="31" s="47" customFormat="1" ht="32.75" customHeight="1" spans="1:7">
      <c r="A31" s="63"/>
      <c r="B31" s="67"/>
      <c r="C31" s="67" t="s">
        <v>17</v>
      </c>
      <c r="D31" s="71">
        <v>173040</v>
      </c>
      <c r="E31" s="70">
        <v>12220</v>
      </c>
      <c r="F31" s="70">
        <v>183300</v>
      </c>
      <c r="G31" s="70"/>
    </row>
    <row r="32" s="47" customFormat="1" ht="32.75" customHeight="1" spans="1:7">
      <c r="A32" s="63">
        <v>10</v>
      </c>
      <c r="B32" s="67" t="s">
        <v>26</v>
      </c>
      <c r="C32" s="67" t="s">
        <v>15</v>
      </c>
      <c r="D32" s="70">
        <v>58212</v>
      </c>
      <c r="E32" s="66">
        <v>8712</v>
      </c>
      <c r="F32" s="66">
        <v>66924</v>
      </c>
      <c r="G32" s="66">
        <v>126174</v>
      </c>
    </row>
    <row r="33" s="47" customFormat="1" ht="32.75" customHeight="1" spans="1:7">
      <c r="A33" s="63"/>
      <c r="B33" s="67"/>
      <c r="C33" s="67" t="s">
        <v>16</v>
      </c>
      <c r="D33" s="70">
        <v>31450</v>
      </c>
      <c r="E33" s="66">
        <v>1700</v>
      </c>
      <c r="F33" s="66">
        <v>33150</v>
      </c>
      <c r="G33" s="66"/>
    </row>
    <row r="34" s="47" customFormat="1" ht="32.75" customHeight="1" spans="1:7">
      <c r="A34" s="63"/>
      <c r="B34" s="67"/>
      <c r="C34" s="67" t="s">
        <v>17</v>
      </c>
      <c r="D34" s="70">
        <v>24360</v>
      </c>
      <c r="E34" s="66">
        <v>1740</v>
      </c>
      <c r="F34" s="66">
        <v>26100</v>
      </c>
      <c r="G34" s="66"/>
    </row>
    <row r="35" s="47" customFormat="1" ht="32.75" customHeight="1" spans="1:7">
      <c r="A35" s="63">
        <v>11</v>
      </c>
      <c r="B35" s="67" t="s">
        <v>27</v>
      </c>
      <c r="C35" s="67" t="s">
        <v>15</v>
      </c>
      <c r="D35" s="68">
        <v>85113</v>
      </c>
      <c r="E35" s="68">
        <v>12672</v>
      </c>
      <c r="F35" s="68">
        <v>97344</v>
      </c>
      <c r="G35" s="68">
        <v>477234</v>
      </c>
    </row>
    <row r="36" s="46" customFormat="1" ht="32.75" customHeight="1" spans="1:7">
      <c r="A36" s="63"/>
      <c r="B36" s="64"/>
      <c r="C36" s="64" t="s">
        <v>16</v>
      </c>
      <c r="D36" s="65">
        <v>248270</v>
      </c>
      <c r="E36" s="65">
        <v>13420</v>
      </c>
      <c r="F36" s="65">
        <v>261690</v>
      </c>
      <c r="G36" s="65"/>
    </row>
    <row r="37" s="46" customFormat="1" ht="32.75" customHeight="1" spans="1:7">
      <c r="A37" s="63"/>
      <c r="B37" s="64"/>
      <c r="C37" s="64" t="s">
        <v>17</v>
      </c>
      <c r="D37" s="65">
        <v>110320</v>
      </c>
      <c r="E37" s="65">
        <v>7880</v>
      </c>
      <c r="F37" s="65">
        <v>118200</v>
      </c>
      <c r="G37" s="65"/>
    </row>
    <row r="38" s="48" customFormat="1" ht="32.75" customHeight="1" spans="1:7">
      <c r="A38" s="63">
        <v>12</v>
      </c>
      <c r="B38" s="64" t="s">
        <v>28</v>
      </c>
      <c r="C38" s="72" t="s">
        <v>15</v>
      </c>
      <c r="D38" s="66">
        <v>79380</v>
      </c>
      <c r="E38" s="62">
        <v>11880</v>
      </c>
      <c r="F38" s="62">
        <v>91260</v>
      </c>
      <c r="G38" s="62">
        <v>215100</v>
      </c>
    </row>
    <row r="39" s="48" customFormat="1" ht="32.75" customHeight="1" spans="1:7">
      <c r="A39" s="63"/>
      <c r="B39" s="64"/>
      <c r="C39" s="72" t="s">
        <v>16</v>
      </c>
      <c r="D39" s="66">
        <v>103600</v>
      </c>
      <c r="E39" s="62">
        <v>5520</v>
      </c>
      <c r="F39" s="62">
        <v>107640</v>
      </c>
      <c r="G39" s="62"/>
    </row>
    <row r="40" s="48" customFormat="1" ht="33" customHeight="1" spans="1:7">
      <c r="A40" s="63"/>
      <c r="B40" s="64"/>
      <c r="C40" s="72" t="s">
        <v>17</v>
      </c>
      <c r="D40" s="66">
        <v>14560</v>
      </c>
      <c r="E40" s="62">
        <v>1080</v>
      </c>
      <c r="F40" s="62">
        <v>16200</v>
      </c>
      <c r="G40" s="62"/>
    </row>
    <row r="41" s="46" customFormat="1" ht="32.75" customHeight="1" spans="1:7">
      <c r="A41" s="63">
        <v>13</v>
      </c>
      <c r="B41" s="67" t="s">
        <v>29</v>
      </c>
      <c r="C41" s="73" t="s">
        <v>15</v>
      </c>
      <c r="D41" s="70">
        <v>53361</v>
      </c>
      <c r="E41" s="66">
        <v>8316</v>
      </c>
      <c r="F41" s="66">
        <v>63882</v>
      </c>
      <c r="G41" s="66">
        <v>100182</v>
      </c>
    </row>
    <row r="42" s="46" customFormat="1" ht="32.75" customHeight="1" spans="1:7">
      <c r="A42" s="63"/>
      <c r="B42" s="67"/>
      <c r="C42" s="73" t="s">
        <v>16</v>
      </c>
      <c r="D42" s="70">
        <v>14800</v>
      </c>
      <c r="E42" s="66">
        <v>800</v>
      </c>
      <c r="F42" s="66">
        <v>15600</v>
      </c>
      <c r="G42" s="66"/>
    </row>
    <row r="43" s="46" customFormat="1" ht="32.75" customHeight="1" spans="1:7">
      <c r="A43" s="63"/>
      <c r="B43" s="67"/>
      <c r="C43" s="73" t="s">
        <v>17</v>
      </c>
      <c r="D43" s="70">
        <v>20440</v>
      </c>
      <c r="E43" s="66">
        <v>1380</v>
      </c>
      <c r="F43" s="66">
        <v>20700</v>
      </c>
      <c r="G43" s="66"/>
    </row>
    <row r="44" s="46" customFormat="1" ht="32.75" customHeight="1" spans="1:7">
      <c r="A44" s="63">
        <v>14</v>
      </c>
      <c r="B44" s="64" t="s">
        <v>30</v>
      </c>
      <c r="C44" s="73" t="s">
        <v>15</v>
      </c>
      <c r="D44" s="74">
        <v>2646</v>
      </c>
      <c r="E44" s="62">
        <v>396</v>
      </c>
      <c r="F44" s="62">
        <v>3042</v>
      </c>
      <c r="G44" s="62">
        <v>14472</v>
      </c>
    </row>
    <row r="45" s="46" customFormat="1" ht="32.75" customHeight="1" spans="1:7">
      <c r="A45" s="63"/>
      <c r="B45" s="64"/>
      <c r="C45" s="73" t="s">
        <v>16</v>
      </c>
      <c r="D45" s="74">
        <v>6290</v>
      </c>
      <c r="E45" s="62">
        <v>340</v>
      </c>
      <c r="F45" s="62">
        <v>6630</v>
      </c>
      <c r="G45" s="62"/>
    </row>
    <row r="46" s="46" customFormat="1" ht="32.75" customHeight="1" spans="1:7">
      <c r="A46" s="63"/>
      <c r="B46" s="64"/>
      <c r="C46" s="73" t="s">
        <v>17</v>
      </c>
      <c r="D46" s="74">
        <v>4480</v>
      </c>
      <c r="E46" s="62">
        <v>320</v>
      </c>
      <c r="F46" s="62">
        <v>4800</v>
      </c>
      <c r="G46" s="62"/>
    </row>
    <row r="47" s="46" customFormat="1" ht="32.75" customHeight="1" spans="1:7">
      <c r="A47" s="63">
        <v>15</v>
      </c>
      <c r="B47" s="64" t="s">
        <v>31</v>
      </c>
      <c r="C47" s="73" t="s">
        <v>15</v>
      </c>
      <c r="D47" s="65">
        <v>1744596</v>
      </c>
      <c r="E47" s="65">
        <v>261954</v>
      </c>
      <c r="F47" s="65">
        <v>2012283</v>
      </c>
      <c r="G47" s="65">
        <v>9263943</v>
      </c>
    </row>
    <row r="48" s="45" customFormat="1" ht="32.75" customHeight="1" spans="1:7">
      <c r="A48" s="58"/>
      <c r="B48" s="60"/>
      <c r="C48" s="75" t="s">
        <v>16</v>
      </c>
      <c r="D48" s="65">
        <v>4350830</v>
      </c>
      <c r="E48" s="61">
        <v>236080</v>
      </c>
      <c r="F48" s="61">
        <v>4603560</v>
      </c>
      <c r="G48" s="61"/>
    </row>
    <row r="49" s="46" customFormat="1" ht="32.75" customHeight="1" spans="1:7">
      <c r="A49" s="63"/>
      <c r="B49" s="64"/>
      <c r="C49" s="73" t="s">
        <v>17</v>
      </c>
      <c r="D49" s="65">
        <v>2482200</v>
      </c>
      <c r="E49" s="65">
        <v>176540</v>
      </c>
      <c r="F49" s="65">
        <v>2648100</v>
      </c>
      <c r="G49" s="65"/>
    </row>
    <row r="50" s="46" customFormat="1" ht="62" customHeight="1" spans="1:7">
      <c r="A50" s="64"/>
      <c r="B50" s="64" t="s">
        <v>31</v>
      </c>
      <c r="C50" s="64"/>
      <c r="D50" s="65">
        <v>8577626</v>
      </c>
      <c r="E50" s="65">
        <v>674574</v>
      </c>
      <c r="F50" s="65">
        <v>9263943</v>
      </c>
      <c r="G50" s="65"/>
    </row>
    <row r="51" s="43" customFormat="1" spans="1:7">
      <c r="A51" s="49"/>
      <c r="B51" s="49"/>
      <c r="C51" s="49"/>
      <c r="D51" s="49"/>
      <c r="E51" s="49"/>
      <c r="F51" s="49"/>
      <c r="G51" s="49"/>
    </row>
    <row r="52" s="43" customFormat="1" spans="1:7">
      <c r="A52" s="49"/>
      <c r="B52" s="49"/>
      <c r="C52" s="49"/>
      <c r="D52" s="49"/>
      <c r="E52" s="49"/>
      <c r="F52" s="49"/>
      <c r="G52" s="49"/>
    </row>
  </sheetData>
  <mergeCells count="54">
    <mergeCell ref="A1:G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2:E4"/>
    <mergeCell ref="F2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50"/>
  </mergeCells>
  <pageMargins left="0.75" right="0.75" top="1" bottom="1" header="0.5" footer="0.5"/>
  <pageSetup paperSize="9" scale="2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opLeftCell="A11" workbookViewId="0">
      <selection activeCell="D14" sqref="D14:D15"/>
    </sheetView>
  </sheetViews>
  <sheetFormatPr defaultColWidth="9" defaultRowHeight="14.25" outlineLevelCol="4"/>
  <cols>
    <col min="1" max="1" width="3.5" style="1" customWidth="1"/>
    <col min="2" max="2" width="12.875" style="1" customWidth="1"/>
    <col min="3" max="3" width="34.25" style="4" customWidth="1"/>
    <col min="4" max="4" width="30.5" style="1" customWidth="1"/>
    <col min="5" max="16384" width="9" style="1"/>
  </cols>
  <sheetData>
    <row r="1" s="1" customFormat="1" customHeight="1" spans="1:5">
      <c r="A1" s="31" t="s">
        <v>40</v>
      </c>
      <c r="B1" s="31"/>
      <c r="C1" s="31"/>
      <c r="D1" s="31"/>
      <c r="E1" s="32"/>
    </row>
    <row r="2" s="1" customFormat="1" ht="5.25" customHeight="1" spans="1:5">
      <c r="A2" s="31"/>
      <c r="B2" s="31"/>
      <c r="C2" s="31"/>
      <c r="D2" s="31"/>
      <c r="E2" s="32"/>
    </row>
    <row r="3" s="1" customFormat="1" ht="9" customHeight="1" spans="1:5">
      <c r="A3" s="31"/>
      <c r="B3" s="31"/>
      <c r="C3" s="31"/>
      <c r="D3" s="31"/>
      <c r="E3" s="32"/>
    </row>
    <row r="4" s="1" customFormat="1" ht="32" customHeight="1" spans="1:5">
      <c r="A4" s="33" t="s">
        <v>33</v>
      </c>
      <c r="B4" s="34" t="s">
        <v>41</v>
      </c>
      <c r="C4" s="33" t="s">
        <v>42</v>
      </c>
      <c r="D4" s="33" t="s">
        <v>43</v>
      </c>
      <c r="E4" s="35"/>
    </row>
    <row r="5" s="1" customFormat="1" ht="21" customHeight="1" spans="1:5">
      <c r="A5" s="34"/>
      <c r="B5" s="34"/>
      <c r="C5" s="36" t="s">
        <v>9</v>
      </c>
      <c r="D5" s="36" t="s">
        <v>9</v>
      </c>
      <c r="E5" s="35"/>
    </row>
    <row r="6" s="1" customFormat="1" ht="18" customHeight="1" spans="1:5">
      <c r="A6" s="34"/>
      <c r="B6" s="34"/>
      <c r="C6" s="36"/>
      <c r="D6" s="36"/>
      <c r="E6" s="35"/>
    </row>
    <row r="7" s="1" customFormat="1" ht="38" customHeight="1" spans="1:5">
      <c r="A7" s="34">
        <v>1</v>
      </c>
      <c r="B7" s="37" t="s">
        <v>10</v>
      </c>
      <c r="C7" s="36">
        <v>17595</v>
      </c>
      <c r="D7" s="36">
        <v>17595</v>
      </c>
      <c r="E7" s="35"/>
    </row>
    <row r="8" s="1" customFormat="1" ht="38" customHeight="1" spans="1:5">
      <c r="A8" s="34">
        <v>2</v>
      </c>
      <c r="B8" s="37" t="s">
        <v>24</v>
      </c>
      <c r="C8" s="36">
        <v>1035</v>
      </c>
      <c r="D8" s="36">
        <v>1035</v>
      </c>
      <c r="E8" s="35"/>
    </row>
    <row r="9" s="1" customFormat="1" ht="38" customHeight="1" spans="1:5">
      <c r="A9" s="34">
        <v>3</v>
      </c>
      <c r="B9" s="37" t="s">
        <v>29</v>
      </c>
      <c r="C9" s="36">
        <v>1035</v>
      </c>
      <c r="D9" s="36">
        <v>1035</v>
      </c>
      <c r="E9" s="35"/>
    </row>
    <row r="10" s="1" customFormat="1" ht="38" customHeight="1" spans="1:5">
      <c r="A10" s="34">
        <v>4</v>
      </c>
      <c r="B10" s="37" t="s">
        <v>25</v>
      </c>
      <c r="C10" s="36">
        <v>2070</v>
      </c>
      <c r="D10" s="36">
        <v>2070</v>
      </c>
      <c r="E10" s="35"/>
    </row>
    <row r="11" s="1" customFormat="1" ht="38" customHeight="1" spans="1:5">
      <c r="A11" s="34">
        <v>5</v>
      </c>
      <c r="B11" s="37" t="s">
        <v>44</v>
      </c>
      <c r="C11" s="36">
        <v>1035</v>
      </c>
      <c r="D11" s="36">
        <v>1035</v>
      </c>
      <c r="E11" s="35"/>
    </row>
    <row r="12" s="1" customFormat="1" ht="38" customHeight="1" spans="1:5">
      <c r="A12" s="34">
        <v>6</v>
      </c>
      <c r="B12" s="37" t="s">
        <v>20</v>
      </c>
      <c r="C12" s="36">
        <v>2070</v>
      </c>
      <c r="D12" s="36">
        <v>2070</v>
      </c>
      <c r="E12" s="35"/>
    </row>
    <row r="13" s="1" customFormat="1" ht="38" customHeight="1" spans="1:5">
      <c r="A13" s="34">
        <v>7</v>
      </c>
      <c r="B13" s="38" t="s">
        <v>19</v>
      </c>
      <c r="C13" s="36">
        <v>1035</v>
      </c>
      <c r="D13" s="36">
        <v>1035</v>
      </c>
      <c r="E13" s="35"/>
    </row>
    <row r="14" s="1" customFormat="1" ht="38" customHeight="1" spans="1:5">
      <c r="A14" s="34">
        <v>8</v>
      </c>
      <c r="B14" s="39" t="s">
        <v>23</v>
      </c>
      <c r="C14" s="26">
        <v>1035</v>
      </c>
      <c r="D14" s="26">
        <v>1035</v>
      </c>
      <c r="E14" s="32"/>
    </row>
    <row r="15" s="1" customFormat="1" ht="29" customHeight="1" spans="1:5">
      <c r="A15" s="40" t="s">
        <v>31</v>
      </c>
      <c r="B15" s="41"/>
      <c r="C15" s="26">
        <f>SUM(C7:C14)</f>
        <v>26910</v>
      </c>
      <c r="D15" s="26">
        <f>SUM(D7:D14)</f>
        <v>26910</v>
      </c>
      <c r="E15" s="32"/>
    </row>
    <row r="16" s="1" customFormat="1" spans="1:5">
      <c r="A16" s="42"/>
      <c r="B16" s="32"/>
      <c r="C16" s="42"/>
      <c r="D16" s="32"/>
      <c r="E16" s="32"/>
    </row>
    <row r="17" s="1" customFormat="1" spans="1:5">
      <c r="A17" s="42"/>
      <c r="B17" s="32"/>
      <c r="C17" s="42"/>
      <c r="D17" s="32"/>
      <c r="E17" s="32"/>
    </row>
    <row r="18" s="1" customFormat="1" spans="1:5">
      <c r="A18" s="42"/>
      <c r="B18" s="32"/>
      <c r="C18" s="42"/>
      <c r="D18" s="32"/>
      <c r="E18" s="32"/>
    </row>
    <row r="19" s="1" customFormat="1" spans="1:5">
      <c r="A19" s="42"/>
      <c r="B19" s="32"/>
      <c r="C19" s="42"/>
      <c r="D19" s="32"/>
      <c r="E19" s="32"/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opLeftCell="A12" workbookViewId="0">
      <selection activeCell="E3" sqref="E3:E4"/>
    </sheetView>
  </sheetViews>
  <sheetFormatPr defaultColWidth="9" defaultRowHeight="14.25" outlineLevelCol="4"/>
  <cols>
    <col min="1" max="1" width="3.25" style="1" customWidth="1"/>
    <col min="2" max="2" width="14.125" style="1" customWidth="1"/>
    <col min="3" max="3" width="5.25" style="1" customWidth="1"/>
    <col min="4" max="5" width="35.75" style="1" customWidth="1"/>
    <col min="6" max="16384" width="9" style="1"/>
  </cols>
  <sheetData>
    <row r="1" s="1" customFormat="1" ht="40" customHeight="1" spans="1:5">
      <c r="A1" s="17" t="s">
        <v>45</v>
      </c>
      <c r="B1" s="17"/>
      <c r="C1" s="17"/>
      <c r="D1" s="17"/>
      <c r="E1" s="17"/>
    </row>
    <row r="2" s="1" customFormat="1" ht="45" customHeight="1" spans="1:5">
      <c r="A2" s="18" t="s">
        <v>33</v>
      </c>
      <c r="B2" s="19" t="s">
        <v>41</v>
      </c>
      <c r="C2" s="19"/>
      <c r="D2" s="19" t="s">
        <v>46</v>
      </c>
      <c r="E2" s="19" t="s">
        <v>47</v>
      </c>
    </row>
    <row r="3" s="1" customFormat="1" ht="32.1" customHeight="1" spans="1:5">
      <c r="A3" s="19"/>
      <c r="B3" s="19"/>
      <c r="C3" s="19"/>
      <c r="D3" s="19" t="s">
        <v>9</v>
      </c>
      <c r="E3" s="18" t="s">
        <v>48</v>
      </c>
    </row>
    <row r="4" s="1" customFormat="1" ht="29" customHeight="1" spans="1:5">
      <c r="A4" s="19"/>
      <c r="B4" s="19"/>
      <c r="C4" s="19"/>
      <c r="D4" s="19"/>
      <c r="E4" s="19"/>
    </row>
    <row r="5" s="1" customFormat="1" ht="27" customHeight="1" spans="1:5">
      <c r="A5" s="19">
        <v>1</v>
      </c>
      <c r="B5" s="19" t="s">
        <v>14</v>
      </c>
      <c r="C5" s="19"/>
      <c r="D5" s="20">
        <v>8970</v>
      </c>
      <c r="E5" s="20">
        <v>8970</v>
      </c>
    </row>
    <row r="6" s="1" customFormat="1" ht="27" customHeight="1" spans="1:5">
      <c r="A6" s="19">
        <v>2</v>
      </c>
      <c r="B6" s="19" t="s">
        <v>18</v>
      </c>
      <c r="C6" s="19"/>
      <c r="D6" s="21">
        <v>15870</v>
      </c>
      <c r="E6" s="22">
        <v>15870</v>
      </c>
    </row>
    <row r="7" s="1" customFormat="1" ht="27" customHeight="1" spans="1:5">
      <c r="A7" s="19">
        <v>3</v>
      </c>
      <c r="B7" s="19" t="s">
        <v>19</v>
      </c>
      <c r="C7" s="19"/>
      <c r="D7" s="23">
        <v>17250</v>
      </c>
      <c r="E7" s="23">
        <v>17250</v>
      </c>
    </row>
    <row r="8" s="1" customFormat="1" ht="27" customHeight="1" spans="1:5">
      <c r="A8" s="19">
        <v>4</v>
      </c>
      <c r="B8" s="19" t="s">
        <v>20</v>
      </c>
      <c r="C8" s="19"/>
      <c r="D8" s="24">
        <v>26220</v>
      </c>
      <c r="E8" s="25">
        <v>26910</v>
      </c>
    </row>
    <row r="9" s="1" customFormat="1" ht="27" customHeight="1" spans="1:5">
      <c r="A9" s="19">
        <v>5</v>
      </c>
      <c r="B9" s="26" t="s">
        <v>21</v>
      </c>
      <c r="C9" s="26"/>
      <c r="D9" s="27">
        <v>11040</v>
      </c>
      <c r="E9" s="27">
        <v>11040</v>
      </c>
    </row>
    <row r="10" s="1" customFormat="1" ht="27" customHeight="1" spans="1:5">
      <c r="A10" s="19">
        <v>6</v>
      </c>
      <c r="B10" s="19" t="s">
        <v>49</v>
      </c>
      <c r="C10" s="19"/>
      <c r="D10" s="24">
        <v>10350</v>
      </c>
      <c r="E10" s="28">
        <v>8970</v>
      </c>
    </row>
    <row r="11" s="1" customFormat="1" ht="27" customHeight="1" spans="1:5">
      <c r="A11" s="19">
        <v>7</v>
      </c>
      <c r="B11" s="19" t="s">
        <v>24</v>
      </c>
      <c r="C11" s="19"/>
      <c r="D11" s="24">
        <v>11040</v>
      </c>
      <c r="E11" s="29">
        <v>11040</v>
      </c>
    </row>
    <row r="12" s="1" customFormat="1" ht="27" customHeight="1" spans="1:5">
      <c r="A12" s="19">
        <v>8</v>
      </c>
      <c r="B12" s="19" t="s">
        <v>25</v>
      </c>
      <c r="C12" s="19"/>
      <c r="D12" s="27">
        <v>15180</v>
      </c>
      <c r="E12" s="18">
        <v>15180</v>
      </c>
    </row>
    <row r="13" s="1" customFormat="1" ht="27" customHeight="1" spans="1:5">
      <c r="A13" s="19">
        <v>9</v>
      </c>
      <c r="B13" s="19" t="s">
        <v>27</v>
      </c>
      <c r="C13" s="19"/>
      <c r="D13" s="24">
        <v>4830</v>
      </c>
      <c r="E13" s="30">
        <v>4830</v>
      </c>
    </row>
    <row r="14" s="1" customFormat="1" ht="27" customHeight="1" spans="1:5">
      <c r="A14" s="19">
        <v>10</v>
      </c>
      <c r="B14" s="19" t="s">
        <v>44</v>
      </c>
      <c r="C14" s="19"/>
      <c r="D14" s="24">
        <v>2760</v>
      </c>
      <c r="E14" s="30">
        <v>2760</v>
      </c>
    </row>
    <row r="15" s="1" customFormat="1" ht="27" customHeight="1" spans="1:5">
      <c r="A15" s="19" t="s">
        <v>50</v>
      </c>
      <c r="B15" s="19"/>
      <c r="C15" s="19"/>
      <c r="D15" s="24">
        <f>SUM(D5:D14)</f>
        <v>123510</v>
      </c>
      <c r="E15" s="19">
        <f>SUM(E5:E14)</f>
        <v>122820</v>
      </c>
    </row>
  </sheetData>
  <mergeCells count="16">
    <mergeCell ref="A1:E1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5:C15"/>
    <mergeCell ref="A2:A4"/>
    <mergeCell ref="D3:D4"/>
    <mergeCell ref="E3:E4"/>
    <mergeCell ref="B2:C4"/>
  </mergeCells>
  <pageMargins left="0.75" right="0.75" top="1" bottom="1" header="0.5" footer="0.5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zoomScale="40" zoomScaleNormal="40" workbookViewId="0">
      <selection activeCell="L8" sqref="L8"/>
    </sheetView>
  </sheetViews>
  <sheetFormatPr defaultColWidth="12.5" defaultRowHeight="14.25" outlineLevelCol="4"/>
  <cols>
    <col min="1" max="1" width="6.875" style="4" customWidth="1"/>
    <col min="2" max="2" width="40.875" style="1" customWidth="1"/>
    <col min="3" max="3" width="48.125" style="1" customWidth="1"/>
    <col min="4" max="5" width="48.125" style="4" customWidth="1"/>
    <col min="6" max="16384" width="12.5" style="1"/>
  </cols>
  <sheetData>
    <row r="1" s="1" customFormat="1" ht="83" customHeight="1" spans="1:5">
      <c r="A1" s="5" t="s">
        <v>51</v>
      </c>
      <c r="B1" s="5"/>
      <c r="C1" s="5"/>
      <c r="D1" s="5"/>
      <c r="E1" s="5"/>
    </row>
    <row r="2" s="2" customFormat="1" ht="74" customHeight="1" spans="1:5">
      <c r="A2" s="6" t="s">
        <v>33</v>
      </c>
      <c r="B2" s="7" t="s">
        <v>52</v>
      </c>
      <c r="C2" s="8" t="s">
        <v>53</v>
      </c>
      <c r="D2" s="8" t="s">
        <v>54</v>
      </c>
      <c r="E2" s="9" t="s">
        <v>55</v>
      </c>
    </row>
    <row r="3" s="2" customFormat="1" ht="42" customHeight="1" spans="1:5">
      <c r="A3" s="10"/>
      <c r="B3" s="11"/>
      <c r="C3" s="12"/>
      <c r="D3" s="12"/>
      <c r="E3" s="9"/>
    </row>
    <row r="4" s="2" customFormat="1" ht="57" customHeight="1" spans="1:5">
      <c r="A4" s="10"/>
      <c r="B4" s="13"/>
      <c r="C4" s="14" t="s">
        <v>48</v>
      </c>
      <c r="D4" s="15"/>
      <c r="E4" s="9"/>
    </row>
    <row r="5" s="3" customFormat="1" ht="99" customHeight="1" spans="1:5">
      <c r="A5" s="10">
        <v>1</v>
      </c>
      <c r="B5" s="16" t="s">
        <v>56</v>
      </c>
      <c r="C5" s="6">
        <v>72450</v>
      </c>
      <c r="D5" s="6">
        <v>72450</v>
      </c>
      <c r="E5" s="6">
        <v>72450</v>
      </c>
    </row>
    <row r="6" s="3" customFormat="1" ht="99" customHeight="1" spans="1:5">
      <c r="A6" s="10">
        <v>2</v>
      </c>
      <c r="B6" s="16" t="s">
        <v>57</v>
      </c>
      <c r="C6" s="6">
        <v>45540</v>
      </c>
      <c r="D6" s="6">
        <v>45540</v>
      </c>
      <c r="E6" s="6">
        <v>45540</v>
      </c>
    </row>
    <row r="7" s="3" customFormat="1" ht="99" customHeight="1" spans="1:5">
      <c r="A7" s="10">
        <v>3</v>
      </c>
      <c r="B7" s="16" t="s">
        <v>58</v>
      </c>
      <c r="C7" s="6">
        <v>23805</v>
      </c>
      <c r="D7" s="6">
        <v>23805</v>
      </c>
      <c r="E7" s="6">
        <v>23805</v>
      </c>
    </row>
    <row r="8" s="3" customFormat="1" ht="99" customHeight="1" spans="1:5">
      <c r="A8" s="10">
        <v>4</v>
      </c>
      <c r="B8" s="16" t="s">
        <v>59</v>
      </c>
      <c r="C8" s="6">
        <v>57420</v>
      </c>
      <c r="D8" s="6">
        <v>57420</v>
      </c>
      <c r="E8" s="6">
        <v>57420</v>
      </c>
    </row>
    <row r="9" s="3" customFormat="1" ht="99" customHeight="1" spans="1:5">
      <c r="A9" s="10">
        <v>5</v>
      </c>
      <c r="B9" s="16" t="s">
        <v>60</v>
      </c>
      <c r="C9" s="6">
        <v>37260</v>
      </c>
      <c r="D9" s="6">
        <v>36225</v>
      </c>
      <c r="E9" s="6">
        <v>36225</v>
      </c>
    </row>
    <row r="10" s="3" customFormat="1" ht="99" customHeight="1" spans="1:5">
      <c r="A10" s="14" t="s">
        <v>31</v>
      </c>
      <c r="B10" s="15"/>
      <c r="C10" s="6">
        <v>226665</v>
      </c>
      <c r="D10" s="6">
        <v>235440</v>
      </c>
      <c r="E10" s="6">
        <f>SUM(E5:E9)</f>
        <v>235440</v>
      </c>
    </row>
    <row r="11" s="1" customFormat="1" spans="1:5">
      <c r="A11" s="4"/>
      <c r="D11" s="4"/>
      <c r="E11" s="4"/>
    </row>
    <row r="12" s="1" customFormat="1" ht="22" customHeight="1" spans="1:5">
      <c r="A12" s="4"/>
      <c r="D12" s="4"/>
      <c r="E12" s="4"/>
    </row>
  </sheetData>
  <mergeCells count="8">
    <mergeCell ref="A1:E1"/>
    <mergeCell ref="C4:D4"/>
    <mergeCell ref="A10:B10"/>
    <mergeCell ref="A2:A4"/>
    <mergeCell ref="B2:B4"/>
    <mergeCell ref="C2:C3"/>
    <mergeCell ref="D2:D3"/>
    <mergeCell ref="E2:E4"/>
  </mergeCells>
  <pageMargins left="0.75" right="0.75" top="1" bottom="1" header="0.5" footer="0.5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</vt:lpstr>
      <vt:lpstr>农村</vt:lpstr>
      <vt:lpstr>城市三无</vt:lpstr>
      <vt:lpstr>农村分散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2024-10-31T04:02:06Z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88621B55D6DB42B98F7B72E9A383DB0E_13</vt:lpwstr>
  </property>
  <property fmtid="{D5CDD505-2E9C-101B-9397-08002B2CF9AE}" pid="3" name="KSOProductBuildVer">
    <vt:lpwstr>2052-12.1.0.16120</vt:lpwstr>
  </property>
</Properties>
</file>