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 tabRatio="599"/>
  </bookViews>
  <sheets>
    <sheet name="2025年项目库" sheetId="12" r:id="rId1"/>
    <sheet name="Sheet1" sheetId="13" r:id="rId2"/>
  </sheets>
  <definedNames>
    <definedName name="_xlnm._FilterDatabase" localSheetId="0" hidden="1">'2025年项目库'!$A$5:$XAU$70</definedName>
    <definedName name="产业扶贫" localSheetId="0">#REF!</definedName>
    <definedName name="产业扶贫">#REF!</definedName>
    <definedName name="基础设施" localSheetId="0">#REF!</definedName>
    <definedName name="基础设施">#REF!</definedName>
    <definedName name="基础设施1" localSheetId="0">#REF!</definedName>
    <definedName name="基础设施1">#REF!</definedName>
    <definedName name="教育_补助_培训" localSheetId="0">#REF!</definedName>
    <definedName name="教育_补助_培训">#REF!</definedName>
    <definedName name="教育补助" localSheetId="0">#REF!</definedName>
    <definedName name="教育补助">#REF!</definedName>
    <definedName name="金融扶贫" localSheetId="0">#REF!</definedName>
    <definedName name="金融扶贫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  <definedName name="_xlnm.Print_Area" localSheetId="0">'2025年项目库'!$A$1:$Z$70</definedName>
  </definedNames>
  <calcPr calcId="144525"/>
</workbook>
</file>

<file path=xl/sharedStrings.xml><?xml version="1.0" encoding="utf-8"?>
<sst xmlns="http://schemas.openxmlformats.org/spreadsheetml/2006/main" count="453">
  <si>
    <t>泽普县2025年巩固拓展脱贫攻坚成果同乡村振兴有效衔接项目库</t>
  </si>
  <si>
    <t>序号</t>
  </si>
  <si>
    <t>项目库编号</t>
  </si>
  <si>
    <t>项目名称</t>
  </si>
  <si>
    <t>二级项目类别</t>
  </si>
  <si>
    <t>项目子类型</t>
  </si>
  <si>
    <t>建设性质</t>
  </si>
  <si>
    <t>建设地点</t>
  </si>
  <si>
    <t>建设内容</t>
  </si>
  <si>
    <t>投资（万元）</t>
  </si>
  <si>
    <t>资金来源（万元）</t>
  </si>
  <si>
    <t>受益人口（人）</t>
  </si>
  <si>
    <t>绩效目标（产业项目必须有社会效益、经济效益）</t>
  </si>
  <si>
    <t>利益联结机制（明确经营主体、收益等）</t>
  </si>
  <si>
    <t>责任单位</t>
  </si>
  <si>
    <t>责任人</t>
  </si>
  <si>
    <t>备注</t>
  </si>
  <si>
    <t>衔接资金</t>
  </si>
  <si>
    <t>地方政府一般债券资金</t>
  </si>
  <si>
    <t>地县资金</t>
  </si>
  <si>
    <t>其他资金（社会资金、帮扶资金等）</t>
  </si>
  <si>
    <t>小计</t>
  </si>
  <si>
    <t>巩固拓展和乡村振兴</t>
  </si>
  <si>
    <t>以工代赈</t>
  </si>
  <si>
    <t>少数民族发展</t>
  </si>
  <si>
    <t>欠发达国有农场</t>
  </si>
  <si>
    <t>欠发达国有林场</t>
  </si>
  <si>
    <t>欠发达国有牧场</t>
  </si>
  <si>
    <t>中央</t>
  </si>
  <si>
    <t>自治区</t>
  </si>
  <si>
    <t>泽普县合计（项目58个）</t>
  </si>
  <si>
    <t>一、产业发展类（项目42个）</t>
  </si>
  <si>
    <t>zp001</t>
  </si>
  <si>
    <t>农场温室大棚建设</t>
  </si>
  <si>
    <t>生产项目</t>
  </si>
  <si>
    <t>种植业基地</t>
  </si>
  <si>
    <t>新建</t>
  </si>
  <si>
    <t>农场</t>
  </si>
  <si>
    <t>新建600平方米温室大棚3座及附属设施、设备配套，投资103万元。</t>
  </si>
  <si>
    <t>经济效益：增加集体经济收入≥3.5万元。社会效益：通过新建温室大棚，带动农民群众通过发展设施农业、蔬菜种植稳步增收。</t>
  </si>
  <si>
    <t>温室大棚建成后由金凤泽普农场有限责任公司经营，年收益率不低于当年银行贷款市场报价利率，带动增加脱贫户（监测对象）收入5万元。</t>
  </si>
  <si>
    <t>泽普县金凤泽普农场有限责任公司</t>
  </si>
  <si>
    <t>阿不来提</t>
  </si>
  <si>
    <t>zp002</t>
  </si>
  <si>
    <t>阿克塔木乡温室大棚建设</t>
  </si>
  <si>
    <t>阿克塔木乡2村</t>
  </si>
  <si>
    <t>新建600平方米温室大棚15座及附属设施、设备配套，投资450万元。</t>
  </si>
  <si>
    <t>经济效益：增加村集体经济收入≥15万元。社会效益：通过新建温室大棚，带动农民群众通过发展设施农业、蔬菜种植稳步增收。</t>
  </si>
  <si>
    <t>温室大棚建成后由泽普县金凤泽普农业发展投资有限公司经营，年收益率不低于当年银行贷款市场报价利率，带动增加农户收入8万元。</t>
  </si>
  <si>
    <t>泽普县阿克塔木乡</t>
  </si>
  <si>
    <t>汪强</t>
  </si>
  <si>
    <t>zp003</t>
  </si>
  <si>
    <t>蔬菜育苗</t>
  </si>
  <si>
    <t>波斯喀木乡3村</t>
  </si>
  <si>
    <t>育苗中心购买蔬菜种子及穴盘、育苗基质等，用于智能温室高产优质果蔬育苗，投资155万元。</t>
  </si>
  <si>
    <t>经济效益：带动增加脱贫户（监测对象）全年总收入≥300万元，受益脱贫户（监测对象）≥6000人。社会效益：通过蔬菜育苗，带动农民群众发展设施农业、大田蔬菜及庭院经济，稳步增加增收。</t>
  </si>
  <si>
    <t>带动脱贫户、监测对象增加收入300万元。</t>
  </si>
  <si>
    <t>泽普县农业农村局</t>
  </si>
  <si>
    <t>朱平</t>
  </si>
  <si>
    <t>zp004</t>
  </si>
  <si>
    <t>土地碎片化整理</t>
  </si>
  <si>
    <t>依玛乡、古勒巴格乡、依克苏乡</t>
  </si>
  <si>
    <t>土地碎片化整理1万亩，投资1500万元，建设内容包括田块归并、平整土地等，其中依玛乡1615.59亩，古勒巴格乡6445.29亩，依克苏乡1702.4亩。</t>
  </si>
  <si>
    <t>经济效益：带动增加农户全年总收入≥200万元，受益农户≥1000户。社会效益：通过实施土地碎片化整理，带动脱贫户、监测对象增加生产经营性收入。</t>
  </si>
  <si>
    <t>带动农户增加生产经营性收入200万元。</t>
  </si>
  <si>
    <t>zp005</t>
  </si>
  <si>
    <t>古勒巴格乡土地碎片化整理</t>
  </si>
  <si>
    <t>古勒巴格乡12村</t>
  </si>
  <si>
    <t>土地碎片化整理1050亩，投资136万元，建设内容包括田块归并、平整土地等。</t>
  </si>
  <si>
    <t>经济效益：带动增加农户全年总收入≥20万元，受益农户≥100户。社会效益：通过实施土地碎片化整理，带动脱贫户、监测对象增加生产经营性收入。</t>
  </si>
  <si>
    <t>带动农户增加生产经营性收入20万元。</t>
  </si>
  <si>
    <t>泽普县古勒巴格乡</t>
  </si>
  <si>
    <t>李永世</t>
  </si>
  <si>
    <t>zp006</t>
  </si>
  <si>
    <t>阿依库勒乡土地碎片化整理</t>
  </si>
  <si>
    <t>阿依库勒乡7村、10村</t>
  </si>
  <si>
    <t>土地碎片化整理420亩，投资63万元，建设内容包括田块归并、平整土地等，其中7村150亩，10村270亩。</t>
  </si>
  <si>
    <t>经济效益：带动增加农户全年总收入≥8万元，受益农户≥50户。社会效益：通过实施土地碎片化整理，带动脱贫户、监测对象增加生产经营性收入。</t>
  </si>
  <si>
    <t>带动农户增加生产经营性收入8万元。</t>
  </si>
  <si>
    <t>泽普县阿依库勒乡</t>
  </si>
  <si>
    <t>牛虎星</t>
  </si>
  <si>
    <t>zp007</t>
  </si>
  <si>
    <t>水稻基地改造</t>
  </si>
  <si>
    <t>依玛乡16村、17村</t>
  </si>
  <si>
    <t>购买水稻插秧机5台，16村水稻田配套电网7公里及附属设施，17村水稻田配套电网2公里及附属设施，投资150万元。</t>
  </si>
  <si>
    <t>经济效益：带动增加农户全年总收入≥15万元，受益农户≥100户。社会效益：通过改造水稻基地，带动脱贫户、监测对象增加生产经营性收入。</t>
  </si>
  <si>
    <t>带动农户增加生产经营性收入15万元。</t>
  </si>
  <si>
    <t>泽普县依玛乡</t>
  </si>
  <si>
    <t>胡国杰</t>
  </si>
  <si>
    <t>zp008</t>
  </si>
  <si>
    <t>辣椒农机设备购置</t>
  </si>
  <si>
    <t>依克苏乡</t>
  </si>
  <si>
    <t>购买辣椒脱果机、移栽机各10台，投资140万元。</t>
  </si>
  <si>
    <t>经济效益：带动增加农户全年总收入≥100万元，受益农户≥2000户。社会效益：通过购买辣椒脱离机、移栽机，带动脱贫户、监测对象发展辣椒产业稳定增加入。</t>
  </si>
  <si>
    <t>带动农户发展辣椒产业稳定增加收入100万元。</t>
  </si>
  <si>
    <t>胡兴国</t>
  </si>
  <si>
    <t>zp009</t>
  </si>
  <si>
    <t>特色种植</t>
  </si>
  <si>
    <t>泽普县137个行政村及良种场</t>
  </si>
  <si>
    <t>对全县监测对象家庭及脱贫户种植马铃薯、板蓝根符合条件的给予补助，每亩补助300元，先干后补，干好再补，验收合格后，根据合格户数申请资金通过一卡通打卡发放，计划1200户帮扶对象种植马铃薯、板蓝根5000亩（最终补助规模以验收结果为准）。投资150万元。</t>
  </si>
  <si>
    <t>经济效益：带动增加脱贫户（监测对象）全年总收入≥150万元，受益脱贫户（监测对象）≥1200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</si>
  <si>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扶持全县监测对象家庭及脱贫户发展到户产业，增加收入150万元，</t>
  </si>
  <si>
    <t>zp010</t>
  </si>
  <si>
    <t>种植业到户产业奖补</t>
  </si>
  <si>
    <t>对全县监测对象家庭及脱贫户开展到户产业扶持，按照小麦单产提升1.5%以上、玉米单产提升3%以上每亩150元标准给予补助，先干后补，干好再补，验收合格后，根据合格户数申请资金通过一卡通打卡发放，计划8800户帮扶对象小麦单产提补助8.98万亩、玉米单产提升补助2.36万亩（最终补助规模以验收结果为准）。投资1700万元。</t>
  </si>
  <si>
    <t>经济效益：带动增加脱贫户（监测对象）全年总收入≥1700万元，受益脱贫户（监测对象）≥8800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</si>
  <si>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扶持全县监测对象家庭及脱贫户发展到户产业，增加收入1700万元，</t>
  </si>
  <si>
    <t>zp011</t>
  </si>
  <si>
    <t>畜牧业到户产业奖补</t>
  </si>
  <si>
    <t>养殖业基地</t>
  </si>
  <si>
    <t>对全县监测对象家庭及脱贫户开展到户产业扶持，按照母牛冻精配种并定胎每头200元、母羊人工授精配种并定胎每只40元标准，当年引进良种能繁母畜每头能繁母牛、母驴4000元、每只能繁母羊400元标准，当年自繁扩增良种母畜每头母牛、母驴3000元、每只母羊300元标准，给予补助，先干后补，干好再补，验收合格后，根据合格户数申请资金通过一卡通打卡发放，计划6800户帮扶对象母牛冻精配种和母羊人工授精配种0.68万头（只）、引进母牛、母驴、母羊0.07万头（只）、自繁母牛、母驴、母羊1.6万头（只）（最终补助规模以验收结果为准）。投资1300万元。</t>
  </si>
  <si>
    <t>经济效益：带动增加脱贫户（监测对象）全年总收入≥1300万元，受益脱贫户（监测对象）≥6800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</si>
  <si>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扶持全县监测对象家庭及脱贫户发展到户产业，增加收入1300万元，</t>
  </si>
  <si>
    <t>zp012</t>
  </si>
  <si>
    <t>林果业到户产业奖补</t>
  </si>
  <si>
    <t>林草基地建设</t>
  </si>
  <si>
    <t>对全县监测对象家庭及脱贫户开展到户产业扶持，按照红枣、核桃疏密改造每亩400元标准，林果整形修剪核桃每亩95元、红枣每亩115元、苹果每亩110元标准，林果病虫害防治核桃每亩80元、红枣每亩140元、苹果每亩135元标准，给予补助，先干后补，干好再补，验收合格后，根据合格户数申请资金通过一卡通打卡发放，计划10020户帮扶绥县林果疏密改造0.75万亩、整形修剪10.6万亩、病虫害防治10.6万亩（最终补助规模以验收结果为准）。投资2300万元。</t>
  </si>
  <si>
    <t>经济效益：带动增加脱贫户（监测对象）全年总收入≥2300万元，受益脱贫户（监测对象）≥10020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</si>
  <si>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扶持全县监测对象家庭及脱贫户发展到户产业，增加收入2300万元，</t>
  </si>
  <si>
    <t>泽普县自然资源局</t>
  </si>
  <si>
    <t>许万敏</t>
  </si>
  <si>
    <t>zp013</t>
  </si>
  <si>
    <t>特色现代富民产业园建设</t>
  </si>
  <si>
    <t>奎依巴格镇3村</t>
  </si>
  <si>
    <t>新建特色现代富民产业园4060亩，投资7500万元，建设内容主要包括土地平整、土壤换填、安装灌溉系统、购买定植苹果等苗木和配套渠系、防护林等。</t>
  </si>
  <si>
    <t>经济效益：带动增加脱贫户（监测对象）全年总收入≥800万元，受益脱贫户（监测对象）≥1000人，苗木成活率≥85%。社会效益：通过建设特色现代富民产业园，发展特色鲜果产业，带动农民群众持续增加收入。</t>
  </si>
  <si>
    <t>形成的固定资产量化到集体经济薄弱村，由泽普县金凤泽普农业发展投资有限公司经营，前三年无收益，第四年开始年收益率不低于5%，带动增加脱贫户（监测对象）增加收入800万元。</t>
  </si>
  <si>
    <t>zp014</t>
  </si>
  <si>
    <t>矮化密植园建设</t>
  </si>
  <si>
    <t>阿依库勒乡</t>
  </si>
  <si>
    <t>阿依库勒乡新建苹果矮化密植园1994亩，投资4000万元，建设内容主要包括购买定植苹果等苗木和配套灌溉系统、固定支架等。</t>
  </si>
  <si>
    <t>经济效益：带动增加脱贫户（监测对象）全年总收入≥400万元，增加集体经济收入≥160万元，苗木成活率≥85%。社会效益：通过建设苹果矮化密植园，发展特色鲜果产业，带动农民群众持续增加收入。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</si>
  <si>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形成的固定资产归村集体所有，由泽普县金凤泽普农业发展投资有限公司经营，前三年无收益，第四年开始年收益率不低于5%，带动增加脱贫户（监测对象）增加收入400万元。</t>
  </si>
  <si>
    <t>泽普县供销社</t>
  </si>
  <si>
    <t>王飞</t>
  </si>
  <si>
    <t>zp015</t>
  </si>
  <si>
    <t>高效林果高标准爱妃苹果、葡萄示范园建设</t>
  </si>
  <si>
    <t>依玛乡1、2村</t>
  </si>
  <si>
    <t>新建高标准1000亩矮砧爱妃苹果示范园、1000亩葡萄示范园，建设内容包括土壤平整、改良，格架系统、滴灌工程土建及设备采购，苗木购置栽植，配套附属设施设备等。总投资5500万元，其中衔接资金2850万元。</t>
  </si>
  <si>
    <t>经济效益：带动增加脱贫户（监测对象）全年总收入≥300万元，增加集体经济收入≥110万元，苗木成活率≥85%。社会效益：通过建设苹果矮化密植园，发展特色鲜果产业，带动农民群众持续增加收入。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</si>
  <si>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形成的固定资产归村集体所有，由泽普县金凤泽普农业发展投资有限公司经营，前三年无收益，第四年开始年收益率不低于5%，带动增加脱贫户（监测对象）增加收入300万元。</t>
  </si>
  <si>
    <t>zp016</t>
  </si>
  <si>
    <t>半矮化密植园建设</t>
  </si>
  <si>
    <t>依克苏乡、奎依巴格乡</t>
  </si>
  <si>
    <t>购买苹果等苗木定植半矮化密植园2430.53亩，其中依克苏乡1237.62亩，奎依巴格乡1192.91亩，投资1000万元。</t>
  </si>
  <si>
    <t>经济效益：带动增加脱贫户（监测对象）全年总收入≥100万元，增加集体经济收入≥40万元，苗木成活率≥85%。社会效益：通过建设苹果半矮化密植园，发展特色鲜果产业，带动农民群众持续增加收入。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</si>
  <si>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形成的固定资产归村集体所有，由泽普县金凤泽普农业发展投资有限公司经营，前三年无收益，第四年开始年收益率不低于5%，带动增加脱贫户（监测对象）增加收入100万元。</t>
  </si>
  <si>
    <t>zp017</t>
  </si>
  <si>
    <t>赛力乡依玛（9）村半矮化密植园建设</t>
  </si>
  <si>
    <t>赛力乡9村</t>
  </si>
  <si>
    <t>新建苹果半矮化密植园600亩，投资360万元，建设内容主要包括购买定植苹果等苗木和配套灌溉系统等。</t>
  </si>
  <si>
    <t>经济效益：增加集体经济收入≥15万元，苗木成活率≥85%。社会效益：通过建设苹果矮化密植园，发展特色鲜果产业，带动农民群众持续增加收入。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</si>
  <si>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形成的固定资产归村集体所有，由泽普县金凤泽普农业发展投资有限公司经营，前三年无收益，第四年开始年收益率不低于5%，带动增加脱贫户（监测对象）增加收入40万元。</t>
  </si>
  <si>
    <t>泽普县赛力乡</t>
  </si>
  <si>
    <t>袁付善</t>
  </si>
  <si>
    <t>zp018</t>
  </si>
  <si>
    <t>鲜果基地全产业链配套设施设备建设</t>
  </si>
  <si>
    <t>加工流通项目</t>
  </si>
  <si>
    <t>产地初加工和精深加工</t>
  </si>
  <si>
    <t>鲜果基地新建物资储备库、农机库2500平方米及初加工基地电力、消防等附属设施设备配套，购置叉车2台、弥雾机20台、拖拉机20台、电动三轮车50台、秸秆还田机6台、旋耕机6台、割草机50台、电动三轮升降平台车40台、挖掘机1台、装载机1台、鲜果塑料框生产线2套，投资1150万元。</t>
  </si>
  <si>
    <t>经济效益：带动增加脱贫户（监测对象）全年总收入≥50万元，受益脱贫户（监测对象）≥200人。社会效益：通过建设鲜果基地全产业链配套设施设备，带动全县特色鲜果产业发展，增加农民群众收入。</t>
  </si>
  <si>
    <t>形成的固定资产量化到集体经济薄弱村，由泽普县金凤泽普农业发展投资有限公司经营，年收益率不低于当年银行贷款市场报价利率，带动增加脱贫户（监测对象）增加收入50万元。</t>
  </si>
  <si>
    <t>zp019</t>
  </si>
  <si>
    <t>中药饮片加工中心建设</t>
  </si>
  <si>
    <t>新建中药饮片加工中心1个，投资1000万元，建设内容包括改造现有厂房4979平方米，建设“GMP”车间、质检中心、仓库及附属设施设备配套，购置切片、烘干、质检等中药饮片生产加工设备等。</t>
  </si>
  <si>
    <t>经济效益：带动增加脱贫户（监测对象）全年总收入≥50万元，受益脱贫户（监测对象）≥400人。社会效益：通过建设中药饮片加工中心，发展中药材产业，带动农民群众持续增加收入。</t>
  </si>
  <si>
    <t>zp020</t>
  </si>
  <si>
    <t>现代种子产业园仓储建设</t>
  </si>
  <si>
    <t>波斯喀木乡9村</t>
  </si>
  <si>
    <t>新建容量1500吨立筒钢板仓4个（共计6000吨），投资395万元。</t>
  </si>
  <si>
    <t>经济效益：带动增加脱贫户（监测对象）全年总收入≥20万元，受益脱贫户（监测对象）≥200人。社会效益：通过建设现代种业加工与仓储基地，发展现代种子产业，带动农民群众持续增加收入。</t>
  </si>
  <si>
    <t>形成的固定资产归村集体所有，由泽普县金湖杨种业公司经营，年收益率不低于当年银行贷款市场报价利率，带动增加脱贫户（监测对象）增加收入20万元。</t>
  </si>
  <si>
    <t>zp021</t>
  </si>
  <si>
    <t>依玛乡核桃加工厂建设</t>
  </si>
  <si>
    <t>依玛乡2村</t>
  </si>
  <si>
    <t>新建1500平方米加工车间1栋、800立方米排管冷库1栋及地面硬化、给排水、电力、消防等附属设施配套，投资300万元。</t>
  </si>
  <si>
    <t>经济效益：增加集体经济收入≥10万元。社会效益：带动脱贫户、监测对象就近就业≥50人，稳定增加收入。</t>
  </si>
  <si>
    <t>核桃加工厂由泽普县梦雷进出口贸易有限公司经营，年收益率不低于当年银行贷款市场报价利率，带动增加脱贫户（监测对象）增加收入200万元。</t>
  </si>
  <si>
    <t>zp022</t>
  </si>
  <si>
    <t>古勒巴格乡中草药初加工设备购置</t>
  </si>
  <si>
    <t>古勒巴格乡9村</t>
  </si>
  <si>
    <t>购买中草药初加工生产线1条（包括采挖机、烘干房、筛选机、爬杆机、风机、滚筒式清洗机、剥皮机、振动筛、切片机、剁药机、传送带、输送带、风级筛、色选机、比重机、振石机、定量包装线、蒸汽锅炉等设备）及叉车2台，投资260万元。</t>
  </si>
  <si>
    <t>经济效益：增加集体经济收入10万元。社会效益：带动脱贫户、监测对象就近就业≥50人，稳定增加收入。</t>
  </si>
  <si>
    <t>设备由泽普县叶河药业有限公司经营，年收益率不低于当年银行贷款市场报价利率，带动增加脱贫户（监测对象）增加收入100万元。</t>
  </si>
  <si>
    <t>zp023</t>
  </si>
  <si>
    <t>赛力乡核桃加工设备购置</t>
  </si>
  <si>
    <t>赛力乡2村</t>
  </si>
  <si>
    <t>购买烘干房10组、X光机2套及烘干增压设施配套，投资200万元。</t>
  </si>
  <si>
    <t>经济效益：增加集体经济收入7万元。社会效益：带动脱贫户、监测对象就近就业≥20人，稳定增加收入。</t>
  </si>
  <si>
    <t>设备由新疆银光国际贸易有限公司经营，年收益率不低于当年银行贷款市场报价利率，带动增加脱贫户（监测对象）增加收入200万元。</t>
  </si>
  <si>
    <t>zp024</t>
  </si>
  <si>
    <t>赛力乡农产品加工车间提升改造</t>
  </si>
  <si>
    <t>赛力乡11村</t>
  </si>
  <si>
    <t>提升改造加工生产包装车间890平方米，改造给排水、电力、洁净板厂房、速冻库等配套设施，投资300万元。</t>
  </si>
  <si>
    <t>农产品加工车间由该村绿泰畜禽养殖农民专业合作社经营，年收益率不低于当年银行贷款市场报价利率，带动增加脱贫户（监测对象）增加收入100万元。</t>
  </si>
  <si>
    <t>zp025</t>
  </si>
  <si>
    <t>赛力乡净化车间建设</t>
  </si>
  <si>
    <t>赛力乡13村</t>
  </si>
  <si>
    <t>产业园新建900平方米净化车间1栋，投资220万元。</t>
  </si>
  <si>
    <t>经济效益：增加集体经济收入8万元。社会效益：带动脱贫户、监测对象就近就业≥50人，稳定增加收入。</t>
  </si>
  <si>
    <t>净化车间由泽普县疆临食品科技开发有限公司经营，年收益率不低于当年银行贷款市场报价利率，带动增加脱贫户（监测对象）增加收入100万元。</t>
  </si>
  <si>
    <t>zp026</t>
  </si>
  <si>
    <t>依克苏乡核桃加工厂建设</t>
  </si>
  <si>
    <t>依克苏乡14村</t>
  </si>
  <si>
    <t>新建1000平方米加工车间2栋、320平方米业务用房1栋及地面硬化、给排水、电力、消防等附属设施配套，投资390万元。</t>
  </si>
  <si>
    <t>经济效益：增加集体经济收入15万元。社会效益：带动脱贫户、监测对象就近就业≥50人，稳定增加收入。</t>
  </si>
  <si>
    <t>核桃加工厂由铜川市耀州区龙潭农林开发有限公司经营，年收益率不低于当年银行贷款市场报价利率，带动增加脱贫户（监测对象）增加收入200万元。</t>
  </si>
  <si>
    <t>泽普县依克苏乡</t>
  </si>
  <si>
    <t>zp027</t>
  </si>
  <si>
    <t>图呼其乡红枣加工设备购置</t>
  </si>
  <si>
    <t>图呼其乡3村</t>
  </si>
  <si>
    <t>购买红枣洗晒一体自动化设备1台，投资100万元。</t>
  </si>
  <si>
    <t>经济效益：增加集体经济收入3.5万元。社会效益：带动脱贫户、监测对象就近就业≥20人，稳定增加收入。</t>
  </si>
  <si>
    <t>设备租赁给该村家庭农场经营，年收益率不低于当年银行贷款市场报价利率，带动增加脱贫户（监测对象）增加收入100万元。</t>
  </si>
  <si>
    <t>泽普县图呼其乡</t>
  </si>
  <si>
    <t>邵峰</t>
  </si>
  <si>
    <t>zp028</t>
  </si>
  <si>
    <t>奎依巴格乡无尘车间建设</t>
  </si>
  <si>
    <t>奎依巴格乡3村</t>
  </si>
  <si>
    <t>新建800平方米无尘车间1栋及给排水、电力、消防等附属设施配套，投资250万元。</t>
  </si>
  <si>
    <t>无尘车间由泽普县欣新农产品农民专业合作社经营，年收益率不低于当年银行贷款市场报价利率，带动增加脱贫户（监测对象）增加收入200万元。</t>
  </si>
  <si>
    <t>泽普县奎依巴格乡</t>
  </si>
  <si>
    <t>范城柳</t>
  </si>
  <si>
    <t>zp029</t>
  </si>
  <si>
    <t>阿依库勒乡阿依丁库勒村净化车间建设</t>
  </si>
  <si>
    <t>阿依库勒乡14村</t>
  </si>
  <si>
    <t>新建1000平方米净化车间1座及给排水、电力、消防等附属设施配套，投资280万元。</t>
  </si>
  <si>
    <t>经济效益：增加集体经济收入9万元。社会效益：带动脱贫户、监测对象就近就业≥50人，稳定增加收入。</t>
  </si>
  <si>
    <t>净化车间由泽普县农乐园农业有限公司经营，年收益率不低于当年银行贷款市场报价利率，带动增加脱贫户（监测对象）增加收入100万元。</t>
  </si>
  <si>
    <t>zp030</t>
  </si>
  <si>
    <t>农副产品深加工设备购置</t>
  </si>
  <si>
    <t>购买果汁饮料加工生产线2条，主要包括罐装机、锁盖机、传送机、封装机等设备，投资500万元。</t>
  </si>
  <si>
    <t>经济效益：增加集体经济收入≥17万元。社会效益：带动脱贫户、监测对象就近就业≥50人，稳定增加收入。</t>
  </si>
  <si>
    <t>设备租赁给喀什昆仑雪源活力饮生物科技有限公司经营，年收益率不低于当年银行贷款市场报价利率，带动增加脱贫户（监测对象）增加收入200万元。</t>
  </si>
  <si>
    <t>泽普县工业园区管委会</t>
  </si>
  <si>
    <t>杜庆雷</t>
  </si>
  <si>
    <t>zp031</t>
  </si>
  <si>
    <t>空间电场保鲜储藏库建设</t>
  </si>
  <si>
    <t>阿依库勒乡13村</t>
  </si>
  <si>
    <t>新建78平方米空间电场保鲜储藏库3座及附属设施配套，投资280万元。</t>
  </si>
  <si>
    <t>经济效益：增加集体经济收入10万元。社会效益：带动脱贫户、监测对象就近就业≥20人，稳定增加收入。</t>
  </si>
  <si>
    <t>年收益率不低于当年银行贷款市场报价利率，带动增加脱贫户（监测对象）增加收入100万元。</t>
  </si>
  <si>
    <t>zp032</t>
  </si>
  <si>
    <t>十小商铺建设</t>
  </si>
  <si>
    <t>市场建设和农村电商物流</t>
  </si>
  <si>
    <t>依玛乡17村</t>
  </si>
  <si>
    <t>新建700平方米十小商铺1座及附属设施配套，投资200万元。</t>
  </si>
  <si>
    <t>经济效益：增加集体经济收入10万元。社会效益：带动脱贫户、监测对象就近就业≥10人，稳定增加收入。</t>
  </si>
  <si>
    <t>年收益率不低于当年银行贷款市场报价利率，带动增加脱贫户（监测对象）增加收入20万元。</t>
  </si>
  <si>
    <t>zp033</t>
  </si>
  <si>
    <t>特色现代富民产业园防渗渠建设</t>
  </si>
  <si>
    <t>配套设施项目</t>
  </si>
  <si>
    <t>小型农田水利设施</t>
  </si>
  <si>
    <t>新建流量0.1—0.3立方米/秒防渗渠16公里及渠系配套建筑物，投资1000万元。</t>
  </si>
  <si>
    <t>经济效益：新建防渗渠≥16公里。社会效益：减少输水过程中水量损失，提高渠道输配水力与效率。</t>
  </si>
  <si>
    <t>带动脱贫户、监测对象增加生产经营性收入100万元。</t>
  </si>
  <si>
    <t>泽普县水利局</t>
  </si>
  <si>
    <t>马雷</t>
  </si>
  <si>
    <t>zp034</t>
  </si>
  <si>
    <t>奎依巴格镇防渗渠建设</t>
  </si>
  <si>
    <t>改扩建</t>
  </si>
  <si>
    <t>改扩建流量0.1—1立方米/秒防渗渠22.838公里，配套渠系建筑物310座，投资2020.68万元。</t>
  </si>
  <si>
    <t>经济效益：改扩建防渗渠≥22.838公里。社会效益：减少输水过程中水量损失，提高渠道输配水力与效率。</t>
  </si>
  <si>
    <t>zp035</t>
  </si>
  <si>
    <t>泽普县波斯喀木乡农村水利基础设施建设2025年中央财政以工代赈项目</t>
  </si>
  <si>
    <t>波斯喀木乡1村、2村、3村、5村、9村</t>
  </si>
  <si>
    <t>新建流量0.2立方米/秒防渗渠6.6公里及渠系配套建筑物，每公里造价约60万元，投资396万元，其中1村1公里、2村2公里、3村1.5公里、5村1公里、9村1.1公里。</t>
  </si>
  <si>
    <t>经济效益：新建防渗渠≥6.6公里，吸纳当地群众务工人数≥90人，发放农民群众劳务报酬≥120万元。社会效益：减少输水过程中水量损失，提高渠道输配水力与效率。</t>
  </si>
  <si>
    <t>吸纳当地群众务工，发放农民群众劳务报酬，增加收入120万元。</t>
  </si>
  <si>
    <t>泽普县波斯喀木乡</t>
  </si>
  <si>
    <t>周斌</t>
  </si>
  <si>
    <t>zp036</t>
  </si>
  <si>
    <t>泽普县依玛乡农村水利基础设施建设2025年中央财政以工代赈项目</t>
  </si>
  <si>
    <t>依玛乡2村、6村、7村</t>
  </si>
  <si>
    <t>新建流量0.2立方米/秒防渗渠6公里及渠系配套建筑物，每公里造价约60万元，投资360万元，其中2村3公里、6村1公里、7村2公里等。</t>
  </si>
  <si>
    <t>经济效益：新建防渗渠≥6公里，吸纳当地群众务工人数≥95人，发放农民群众劳务报酬≥111万元。社会效益：减少输水过程中水量损失，提高渠道输配水力与效率。</t>
  </si>
  <si>
    <t>吸纳当地群众务工，发放农民群众劳务报酬，增加收入111万元。</t>
  </si>
  <si>
    <t>zp037</t>
  </si>
  <si>
    <t>泽普县古勒巴格乡农村水利基础设施建设2025年中央财政以工代赈项目</t>
  </si>
  <si>
    <t>古勒巴格乡8村、13村</t>
  </si>
  <si>
    <t>新建流量0.2立方米/秒防渗渠6.5公里及渠系配套建筑物，每公里造价约60万元，投资390万元，其中8村5公里、13村1.5公里。</t>
  </si>
  <si>
    <t>经济效益：新建防渗渠≥6.5公里，吸纳当地群众务工人数≥100人，发放农民群众劳务报酬≥120万元。社会效益：减少输水过程中水量损失，提高渠道输配水力与效率。</t>
  </si>
  <si>
    <t>泽普古勒巴格乡</t>
  </si>
  <si>
    <t>zp038</t>
  </si>
  <si>
    <t>泽普县奎依巴格乡农村水利基础设施建设2025年中央财政以工代赈项目</t>
  </si>
  <si>
    <t>奎依巴格乡10村</t>
  </si>
  <si>
    <t>新建流量0.2-0.3立方米/秒防渗渠3.5公里及渠系配套建筑物，每公里造价约60万元，投资210万元。</t>
  </si>
  <si>
    <t>经济效益：新建防渗渠≥3.5公里，吸纳当地群众务工人数≥60人，发放农民群众劳务报酬≥64万元。社会效益：减少输水过程中水量损失，提高渠道输配水力与效率。</t>
  </si>
  <si>
    <t>吸纳当地群众务工，发放农民群众劳务报酬，增加收入64万元。</t>
  </si>
  <si>
    <t>zp039</t>
  </si>
  <si>
    <t>泽普县阿依库勒乡农村水利基础设施建设2025年中央财政以工代赈项目</t>
  </si>
  <si>
    <t>阿依库勒乡3村、4村、6村</t>
  </si>
  <si>
    <t>新建流量0.2立方米/秒防渗渠6公里及渠系配套建筑物，每公里造价约60万元，投资360万元，其中3村2公里、4村2公里、6村2公里。</t>
  </si>
  <si>
    <t>zp040</t>
  </si>
  <si>
    <t>泽普县奎依巴格镇萨依吐格曼村农村水利基础设施建设2025年中央财政以工代赈项目</t>
  </si>
  <si>
    <t>奎依巴格镇2村</t>
  </si>
  <si>
    <t>新建流量0.2立方米/秒流量防渗渠6公里及渠系配套建筑物，每公里造价约60万元，投资360万元。</t>
  </si>
  <si>
    <t>经济效益：新建防渗渠≥6公里，吸纳当地群众务工人数≥90人，发放农民群众劳务报酬≥110万元。社会效益：减少输水过程中水量损失，提高渠道输配水力与效率。</t>
  </si>
  <si>
    <t>吸纳当地群众务工，发放农民群众劳务报酬，增加收入110万元。</t>
  </si>
  <si>
    <t>泽普县奎依巴格镇</t>
  </si>
  <si>
    <t>高航</t>
  </si>
  <si>
    <t>zp041</t>
  </si>
  <si>
    <t>防渗渠建设（少数民族发展任务）</t>
  </si>
  <si>
    <t>依玛乡3村，奎依巴格乡5村、6村，阿克塔木乡8村，布依鲁克乡1村</t>
  </si>
  <si>
    <t>新建流量0.2-0.3立方米/秒防渗渠12.2公里及渠系配套建筑物（包括涵桥、板桥、节制分水闸、分水闸、渡槽、机井连接纳水口等），每公里造价约60万元，投资730万元，其中：依玛乡3村流量0.2-0.3立方米/秒防渗渠3.7公里，奎依巴格乡5村流量0.3立方米/秒防渗渠2.5公里、6村流量0.3立方米/秒防渗渠1.2公里，阿克塔木乡8村流量0.3立方米/秒防渗渠1.9公里，布依鲁克乡1村流量0.3立方米/秒防渗渠2.9公里。</t>
  </si>
  <si>
    <t>经济效益：新建防渗渠≥12.2公里。社会效益：减少输水过程中水量损失，提高渠道输配水力与效率。</t>
  </si>
  <si>
    <t>泽普县委统战部</t>
  </si>
  <si>
    <t>阿布都艾尼·买买提</t>
  </si>
  <si>
    <t>zp042</t>
  </si>
  <si>
    <t>小额贷款贴息</t>
  </si>
  <si>
    <t>金融保险配套</t>
  </si>
  <si>
    <t>为全县137个行政村及良种场脱贫户、监测对象小额贷款贴息，投资500万元。</t>
  </si>
  <si>
    <t>经济效益：受益脱贫户、监测对象户均增收≥1000元，受益脱贫户（监测对象）≥6000户。社会效益：鼓励、引导脱贫户、监测对象利用小额贷款，发展产业持续增收。</t>
  </si>
  <si>
    <t>带动脱贫户、监测对象发展产业，户均增收1000元。</t>
  </si>
  <si>
    <t>二、就业增收（项目5个）</t>
  </si>
  <si>
    <t>zp043</t>
  </si>
  <si>
    <t>一次性交通补助</t>
  </si>
  <si>
    <t>务工补助</t>
  </si>
  <si>
    <t>交通费补助</t>
  </si>
  <si>
    <t>1、对外出疆外务工且稳定就业3个月以上的脱贫劳动力、监测对象给予一次性交通补助，计划补助500人（最终补助人数以实际为准），投资100万元。
2、对外出疆内地区外务工且稳定就业3个月以上的脱贫劳动力、监测对象给予一次性交通补助，计划补助2200人（最终补助人数以实际为准），投资200万元。</t>
  </si>
  <si>
    <t>脱贫劳动力、监测对象外出务工稳定就业≥2700人，受益脱贫户（监测对象）满意度≥95%。</t>
  </si>
  <si>
    <t>鼓励引导农民群众外出务工稳定就业，持续增加收入。</t>
  </si>
  <si>
    <t>zp044</t>
  </si>
  <si>
    <t>阿依库勒乡创业就业中心建设</t>
  </si>
  <si>
    <t>就业</t>
  </si>
  <si>
    <t>以工代训</t>
  </si>
  <si>
    <t>新建800平方米创业就业中心1个及附属设施、设备配套，投资240万元。</t>
  </si>
  <si>
    <t>通过就业技能培训和开展就业创业服务，提升脱贫户、监测对象就业水平，实现稳定就业稳步增收。</t>
  </si>
  <si>
    <t>带动脱贫户、监测对象稳定就业稳步增收。</t>
  </si>
  <si>
    <t>zp045</t>
  </si>
  <si>
    <t>奎依巴格镇创业就业中心建设</t>
  </si>
  <si>
    <t>奎依巴格镇1村</t>
  </si>
  <si>
    <t>新建3850平方米创业就业中心1个及地面硬化3000平方米和供排水等附属设施配套，投资1000万元。</t>
  </si>
  <si>
    <t>zp046</t>
  </si>
  <si>
    <t>脱贫户、监测对象公益性岗位补助</t>
  </si>
  <si>
    <t>公益性岗位</t>
  </si>
  <si>
    <t>泽普县137个行政村</t>
  </si>
  <si>
    <t>政府购买公益性岗位137个，解决137名脱贫户、监测对象稳定就业，投资287.7万元。</t>
  </si>
  <si>
    <t>受益脱贫户（监测对象）≥137人，受益脱贫户（监测对象）满意度≥95%。</t>
  </si>
  <si>
    <t>解决脱贫人口和监测对象就业问题，稳定增加收入</t>
  </si>
  <si>
    <t>泽普县人社局</t>
  </si>
  <si>
    <t>布阿依夏木·纳尤甫</t>
  </si>
  <si>
    <t>zp047</t>
  </si>
  <si>
    <t>畜牧防疫员公益性岗位补助</t>
  </si>
  <si>
    <t>波斯喀木乡、依玛乡、古勒巴格乡、赛力乡、依克苏乡、图呼其乡、奎依巴格乡、阿克塔木乡、阿依库勒乡</t>
  </si>
  <si>
    <t>对34名畜牧防疫员公益性岗位稳定就业的脱贫户、监测对象给予补助，投资38万元（县级衔接资金）。</t>
  </si>
  <si>
    <t>受益脱贫户（监测对象）≥34人，受益脱贫户（监测对象）满意度≥95%。</t>
  </si>
  <si>
    <t>三、乡村建设行动（项目8个）</t>
  </si>
  <si>
    <t>zp048</t>
  </si>
  <si>
    <t>泽普县图呼其乡农村道路建设2025年中央财政以工代赈项目</t>
  </si>
  <si>
    <t>农村基础设施</t>
  </si>
  <si>
    <t>农村道路建设</t>
  </si>
  <si>
    <t>图呼其乡14村</t>
  </si>
  <si>
    <t>新建村组道路5公里及附属配套设施，每公里造价约60万元，投资300万元。</t>
  </si>
  <si>
    <t>新建农村道路≥5公里，吸纳当地群众务工人数≥80人，发放农民群众劳务报酬≥91万元。</t>
  </si>
  <si>
    <t>吸纳当地群众务工，发放农民群众劳务报酬。</t>
  </si>
  <si>
    <t>zp049</t>
  </si>
  <si>
    <t>泽普县奎依巴格镇萨依吐格曼村农村道路建设2025年中央财政以工代赈项目</t>
  </si>
  <si>
    <t>新建宽3米—4米、厚15厘米混凝土村组道路6公里及附属配套设施，每公里造价约60万元，投资360万元。</t>
  </si>
  <si>
    <t>新建农村道路≥6公里，吸纳当地群众务工人数≥85人，发放农民群众劳务报酬≥110万元。</t>
  </si>
  <si>
    <t>zp050</t>
  </si>
  <si>
    <t>古勒巴格乡农村道路建设</t>
  </si>
  <si>
    <t>新建宽3米—4米柏油路2公里，每公里造价约50万元，投资100万元。</t>
  </si>
  <si>
    <t>新建农村道路≥2公里，受益人口≥500人，受益脱贫户（监测对象）满意度≥95%。</t>
  </si>
  <si>
    <t>改善出行条件，吸纳当地劳动力参与工程建设，增加收入。</t>
  </si>
  <si>
    <t>zp051</t>
  </si>
  <si>
    <t>阿依库勒乡农村基础设施建设</t>
  </si>
  <si>
    <t>阿依库勒乡6村</t>
  </si>
  <si>
    <t>1、道路路面硬化6000平方米，每平方米造价约167元，投资100万元。
2、新建庭院水系4.5公里及附属设施配套，每公里造价44.5万元，投资200万元。</t>
  </si>
  <si>
    <t>道路路面硬化≥6000平方米，新建庭院水系≥4.5公里，受益人口≥500人，受益脱贫户（监测对象）满意度≥95%。</t>
  </si>
  <si>
    <t>改善村级基础设施条件，吸纳当地劳动力参与工程建设，增加收入。</t>
  </si>
  <si>
    <t>zp052</t>
  </si>
  <si>
    <t>波斯喀木乡、依玛乡、古勒巴格乡、赛力乡、依克苏乡、图呼其乡、奎依巴格乡、阿克塔木乡、布依鲁克乡、奎依巴格镇、良种场</t>
  </si>
  <si>
    <t>新建宽4—6米四级沥青混凝土道路和水泥混凝土道路13.5公里，每公里平均造价约70.37万元，投资950万元，其中波斯喀木乡0.23公里，依玛乡0.28公里，古勒巴格乡0.45公里，赛力乡0.07公里，依克苏乡1.42公里，图呼其乡1.65公里，奎依巴格乡1.87公里，阿克塔木乡0.45公里，布依鲁克乡3.5公里，奎依巴格镇2.88公里，良种场0.7公里。</t>
  </si>
  <si>
    <t>新建农村道路≥13.5公里，受益人口≥20000人，受益脱贫户（监测对象）满意度≥95%。</t>
  </si>
  <si>
    <t>泽普县交通局</t>
  </si>
  <si>
    <t>章新峰</t>
  </si>
  <si>
    <t>zp053</t>
  </si>
  <si>
    <t>污水调节池建设</t>
  </si>
  <si>
    <t>人居环境整治</t>
  </si>
  <si>
    <t>农村污水治理</t>
  </si>
  <si>
    <t>奎依巴格乡6村</t>
  </si>
  <si>
    <t>新建2000立方米污水调节池1座及附属设施配套，投资300万元。</t>
  </si>
  <si>
    <t>新建污水调节池≥2000立方米，受益人口满意度≥95%。</t>
  </si>
  <si>
    <t>进一步提升生活污水处理能力，改善人居环境质量，提高群众幸福指数。</t>
  </si>
  <si>
    <t>泽普县住建局</t>
  </si>
  <si>
    <t>李龙</t>
  </si>
  <si>
    <t>zp054</t>
  </si>
  <si>
    <t>污水处理设备购置</t>
  </si>
  <si>
    <t>波斯喀木乡、依玛乡、古勒巴格乡、赛力乡、依克苏乡、图呼其乡、奎依巴格乡、阿克塔木乡、阿依库勒乡、布依鲁克乡、奎依巴格镇</t>
  </si>
  <si>
    <t>为波斯喀木乡、依玛乡、古勒巴格乡、依克苏乡、图呼其乡、奎依巴格乡、奎依巴格镇等7个乡镇购买18吨吸污车7辆，为波斯喀木乡、依玛乡、古勒巴格乡、赛力乡、依克苏乡、图呼其乡、奎依巴格乡、阿克塔木乡、阿依库勒乡、布依鲁克乡、奎依巴格镇等11个乡镇购买200公斤排水管道疏通设备22套，投资430万元。</t>
  </si>
  <si>
    <t>购买吸污车≥7辆，购买污水管道疏通设备≥22套，受益人口满意度≥95%。</t>
  </si>
  <si>
    <t>zp055</t>
  </si>
  <si>
    <t>小型垃圾焚烧设施建设</t>
  </si>
  <si>
    <t>农村垃圾治理</t>
  </si>
  <si>
    <t>阿克塔木乡</t>
  </si>
  <si>
    <t>阿克塔木乡垃圾填埋场新建10吨/日小型生活垃圾焚烧处理设施1座及附属设施配套，投资800万元。</t>
  </si>
  <si>
    <t>新建小型生活垃圾焚烧处理设施≥1座，受益人口满意度≥95%。</t>
  </si>
  <si>
    <t>进一步提升生活垃圾处理能力，改善人居环境质量，提高群众幸福指数。</t>
  </si>
  <si>
    <t>四、易地搬迁后扶（项目1个）</t>
  </si>
  <si>
    <t>zp056</t>
  </si>
  <si>
    <t>易地扶贫搬迁地方政府债券贴息补助</t>
  </si>
  <si>
    <t>易地搬迁后扶</t>
  </si>
  <si>
    <t>易地扶贫搬迁贷款债券贴息补助</t>
  </si>
  <si>
    <t>泽普县</t>
  </si>
  <si>
    <t>易地扶贫搬迁融资模式调整规范后的地方政府债券贴息补助，投资14万元。</t>
  </si>
  <si>
    <t>易地扶贫搬迁贷款债券贴息补助≥14万元，债券还本付息足额率≥100%。</t>
  </si>
  <si>
    <t>降低债务风险</t>
  </si>
  <si>
    <t>泽普县财政局</t>
  </si>
  <si>
    <t>徐丽</t>
  </si>
  <si>
    <t>五、巩固三保障成果（项目1个）</t>
  </si>
  <si>
    <t>zp057</t>
  </si>
  <si>
    <t>雨露计划</t>
  </si>
  <si>
    <t>教育</t>
  </si>
  <si>
    <t>享受“雨露计划+”职业教育补助</t>
  </si>
  <si>
    <t>对子女接受中等职业教育、高等职业教育的脱贫家庭（监测对象），给予助学补助，每生每年3000元，计划补助学生2300人，投资690万元。</t>
  </si>
  <si>
    <t>资助脱贫户（监测对象）职业教育学生≥2300人，资助标准3000元/学年，受助学生满意度100%。</t>
  </si>
  <si>
    <t>引导农村新成长劳动力接受职业教育，促进稳定就业、持续增加收入。</t>
  </si>
  <si>
    <t>泽普县教育局</t>
  </si>
  <si>
    <t>高珊</t>
  </si>
  <si>
    <t>六、其他（项目1个）</t>
  </si>
  <si>
    <t>zp058</t>
  </si>
  <si>
    <t>困难群众饮用低氟茶补助</t>
  </si>
  <si>
    <t>其他</t>
  </si>
  <si>
    <t>困难群众饮用低氟茶</t>
  </si>
  <si>
    <t>为全县3072户监测对象购买低氟茶6144公斤，每户2公斤，投资21.5万元（少数民族发展任务资金）。</t>
  </si>
  <si>
    <t>受益监测对象≥3072户，受益监测对象≥95%。</t>
  </si>
  <si>
    <t>通过倡导“健康饮茶”、“送茶入户”，遏制饮茶型低氟病蔓延。</t>
  </si>
  <si>
    <t>年度</t>
  </si>
  <si>
    <t>项目类别</t>
  </si>
  <si>
    <t>项目数</t>
  </si>
  <si>
    <t>投资额</t>
  </si>
  <si>
    <t>资金占比</t>
  </si>
  <si>
    <t>2025年</t>
  </si>
  <si>
    <t>1.到户产业</t>
  </si>
  <si>
    <t>2.其他产业发展</t>
  </si>
  <si>
    <t>产业发展</t>
  </si>
  <si>
    <t>就业增收</t>
  </si>
  <si>
    <t>乡村建设</t>
  </si>
  <si>
    <t>巩固三保障成果</t>
  </si>
  <si>
    <t>合计</t>
  </si>
  <si>
    <t>其中：到户产业项目</t>
  </si>
  <si>
    <t>到户产业</t>
  </si>
  <si>
    <t>资金类型</t>
  </si>
  <si>
    <t>2024年</t>
  </si>
  <si>
    <t>增幅（%）</t>
  </si>
  <si>
    <t>1、巩固拓展和乡村振兴</t>
  </si>
  <si>
    <t>（1）自治区</t>
  </si>
  <si>
    <t>（2）中央</t>
  </si>
  <si>
    <t>2、以工代赈</t>
  </si>
  <si>
    <t>3、少数民族发展</t>
  </si>
  <si>
    <t>4、欠发达国有农场</t>
  </si>
  <si>
    <t>其中：中央衔接资金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</si>
</sst>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sz val="72"/>
      <name val="方正小标宋_GBK"/>
      <charset val="134"/>
    </font>
    <font>
      <sz val="26"/>
      <name val="宋体"/>
      <charset val="134"/>
    </font>
    <font>
      <b/>
      <sz val="26"/>
      <name val="Nimbus Roman No9 L"/>
      <charset val="0"/>
    </font>
    <font>
      <sz val="26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>
      <alignment vertical="top"/>
    </xf>
    <xf numFmtId="0" fontId="0" fillId="0" borderId="0">
      <alignment vertical="center"/>
    </xf>
    <xf numFmtId="0" fontId="15" fillId="0" borderId="0">
      <alignment vertical="top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5" xfId="54"/>
    <cellStyle name="常规 2" xfId="55"/>
    <cellStyle name="常规 5_11_1" xfId="56"/>
    <cellStyle name="常规 5" xfId="57"/>
    <cellStyle name="常规 3" xfId="58"/>
    <cellStyle name="常规 10 10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161"/>
  <sheetViews>
    <sheetView tabSelected="1" view="pageBreakPreview" zoomScale="35" zoomScaleNormal="40" zoomScaleSheetLayoutView="35" topLeftCell="A22" workbookViewId="0">
      <selection activeCell="G25" sqref="G25:H25"/>
    </sheetView>
  </sheetViews>
  <sheetFormatPr defaultColWidth="9" defaultRowHeight="13.5"/>
  <cols>
    <col min="1" max="1" width="9.61666666666667" style="18" customWidth="1"/>
    <col min="2" max="2" width="14.0583333333333" style="19" customWidth="1"/>
    <col min="3" max="3" width="35.35" style="20" customWidth="1"/>
    <col min="4" max="4" width="16.4333333333333" style="19" customWidth="1"/>
    <col min="5" max="5" width="20.7083333333333" style="19" customWidth="1"/>
    <col min="6" max="6" width="13.5" style="19" customWidth="1"/>
    <col min="7" max="7" width="49.75" style="21" customWidth="1"/>
    <col min="8" max="8" width="171.25" style="19" customWidth="1"/>
    <col min="9" max="9" width="23.3333333333333" style="22" customWidth="1"/>
    <col min="10" max="11" width="25.75" style="22" customWidth="1"/>
    <col min="12" max="12" width="27.0333333333333" style="23" customWidth="1"/>
    <col min="13" max="13" width="23.5" style="23" customWidth="1"/>
    <col min="14" max="14" width="22.4416666666667" style="23" customWidth="1"/>
    <col min="15" max="15" width="18.0166666666667" style="23" customWidth="1"/>
    <col min="16" max="17" width="14.5833333333333" style="23" customWidth="1"/>
    <col min="18" max="18" width="18.5666666666667" style="22" customWidth="1"/>
    <col min="19" max="19" width="15.7166666666667" style="22" customWidth="1"/>
    <col min="20" max="20" width="20.7166666666667" style="23" customWidth="1"/>
    <col min="21" max="21" width="17.6416666666667" style="24" customWidth="1"/>
    <col min="22" max="22" width="94.1666666666667" style="25" customWidth="1"/>
    <col min="23" max="23" width="68.0083333333333" style="25" customWidth="1"/>
    <col min="24" max="24" width="22.9166666666667" style="26" customWidth="1"/>
    <col min="25" max="25" width="20" style="13" customWidth="1"/>
    <col min="26" max="26" width="16.6666666666667" style="13" customWidth="1"/>
    <col min="27" max="16270" width="9" style="13"/>
    <col min="16271" max="16271" width="30.1083333333333" style="13"/>
    <col min="16272" max="16384" width="9" style="13"/>
  </cols>
  <sheetData>
    <row r="1" s="13" customFormat="1" ht="141" customHeight="1" spans="1:26">
      <c r="A1" s="27" t="s">
        <v>0</v>
      </c>
      <c r="B1" s="27"/>
      <c r="C1" s="27"/>
      <c r="D1" s="27"/>
      <c r="E1" s="27"/>
      <c r="F1" s="27"/>
      <c r="G1" s="27"/>
      <c r="H1" s="2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27"/>
      <c r="W1" s="27"/>
      <c r="X1" s="27"/>
      <c r="Y1" s="27"/>
      <c r="Z1" s="27"/>
    </row>
    <row r="2" s="14" customFormat="1" ht="61" customHeight="1" spans="1:2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49" t="s">
        <v>9</v>
      </c>
      <c r="J2" s="50" t="s">
        <v>10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49" t="s">
        <v>11</v>
      </c>
      <c r="V2" s="28" t="s">
        <v>12</v>
      </c>
      <c r="W2" s="28" t="s">
        <v>13</v>
      </c>
      <c r="X2" s="28" t="s">
        <v>14</v>
      </c>
      <c r="Y2" s="28" t="s">
        <v>15</v>
      </c>
      <c r="Z2" s="28" t="s">
        <v>16</v>
      </c>
    </row>
    <row r="3" s="14" customFormat="1" ht="61" customHeight="1" spans="1:26">
      <c r="A3" s="29"/>
      <c r="B3" s="29"/>
      <c r="C3" s="29"/>
      <c r="D3" s="29"/>
      <c r="E3" s="29"/>
      <c r="F3" s="29"/>
      <c r="G3" s="29"/>
      <c r="H3" s="29"/>
      <c r="I3" s="51"/>
      <c r="J3" s="50" t="s">
        <v>17</v>
      </c>
      <c r="K3" s="50"/>
      <c r="L3" s="50"/>
      <c r="M3" s="50"/>
      <c r="N3" s="50"/>
      <c r="O3" s="50"/>
      <c r="P3" s="50"/>
      <c r="Q3" s="50"/>
      <c r="R3" s="49" t="s">
        <v>18</v>
      </c>
      <c r="S3" s="49" t="s">
        <v>19</v>
      </c>
      <c r="T3" s="49" t="s">
        <v>20</v>
      </c>
      <c r="U3" s="51"/>
      <c r="V3" s="29"/>
      <c r="W3" s="29"/>
      <c r="X3" s="29"/>
      <c r="Y3" s="29"/>
      <c r="Z3" s="29"/>
    </row>
    <row r="4" s="14" customFormat="1" ht="75" customHeight="1" spans="1:26">
      <c r="A4" s="29"/>
      <c r="B4" s="29"/>
      <c r="C4" s="29"/>
      <c r="D4" s="29"/>
      <c r="E4" s="29"/>
      <c r="F4" s="29"/>
      <c r="G4" s="29"/>
      <c r="H4" s="29"/>
      <c r="I4" s="51"/>
      <c r="J4" s="49" t="s">
        <v>21</v>
      </c>
      <c r="K4" s="52" t="s">
        <v>22</v>
      </c>
      <c r="L4" s="53"/>
      <c r="M4" s="49" t="s">
        <v>23</v>
      </c>
      <c r="N4" s="49" t="s">
        <v>24</v>
      </c>
      <c r="O4" s="49" t="s">
        <v>25</v>
      </c>
      <c r="P4" s="49" t="s">
        <v>26</v>
      </c>
      <c r="Q4" s="49" t="s">
        <v>27</v>
      </c>
      <c r="R4" s="51"/>
      <c r="S4" s="51"/>
      <c r="T4" s="51"/>
      <c r="U4" s="51"/>
      <c r="V4" s="29"/>
      <c r="W4" s="29"/>
      <c r="X4" s="29"/>
      <c r="Y4" s="29"/>
      <c r="Z4" s="29"/>
    </row>
    <row r="5" s="14" customFormat="1" ht="88" customHeight="1" spans="1:26">
      <c r="A5" s="30"/>
      <c r="B5" s="30"/>
      <c r="C5" s="30"/>
      <c r="D5" s="30"/>
      <c r="E5" s="30"/>
      <c r="F5" s="30"/>
      <c r="G5" s="30"/>
      <c r="H5" s="30"/>
      <c r="I5" s="54"/>
      <c r="J5" s="54"/>
      <c r="K5" s="50" t="s">
        <v>28</v>
      </c>
      <c r="L5" s="50" t="s">
        <v>29</v>
      </c>
      <c r="M5" s="54"/>
      <c r="N5" s="54"/>
      <c r="O5" s="54"/>
      <c r="P5" s="54"/>
      <c r="Q5" s="54"/>
      <c r="R5" s="54"/>
      <c r="S5" s="54"/>
      <c r="T5" s="54"/>
      <c r="U5" s="54"/>
      <c r="V5" s="30"/>
      <c r="W5" s="30"/>
      <c r="X5" s="30"/>
      <c r="Y5" s="30"/>
      <c r="Z5" s="30"/>
    </row>
    <row r="6" s="15" customFormat="1" ht="90" customHeight="1" spans="1:26">
      <c r="A6" s="31" t="s">
        <v>30</v>
      </c>
      <c r="B6" s="31"/>
      <c r="C6" s="31"/>
      <c r="D6" s="31"/>
      <c r="E6" s="31"/>
      <c r="F6" s="31"/>
      <c r="G6" s="31"/>
      <c r="H6" s="31"/>
      <c r="I6" s="55">
        <f t="shared" ref="I6:O6" si="0">I7+I50+I56+I65+I67+I69</f>
        <v>42139.88</v>
      </c>
      <c r="J6" s="55">
        <f t="shared" si="0"/>
        <v>42034.88</v>
      </c>
      <c r="K6" s="55">
        <f t="shared" si="0"/>
        <v>28932.68</v>
      </c>
      <c r="L6" s="55">
        <f t="shared" si="0"/>
        <v>9151.7</v>
      </c>
      <c r="M6" s="55">
        <f t="shared" si="0"/>
        <v>2736</v>
      </c>
      <c r="N6" s="55">
        <f t="shared" si="0"/>
        <v>1111.5</v>
      </c>
      <c r="O6" s="56">
        <f t="shared" si="0"/>
        <v>103</v>
      </c>
      <c r="P6" s="56"/>
      <c r="Q6" s="56"/>
      <c r="R6" s="55"/>
      <c r="S6" s="55">
        <f>S7+S50+S56+S65+S67+S69</f>
        <v>105</v>
      </c>
      <c r="T6" s="55"/>
      <c r="U6" s="59"/>
      <c r="V6" s="60"/>
      <c r="W6" s="60"/>
      <c r="X6" s="31"/>
      <c r="Y6" s="31"/>
      <c r="Z6" s="31"/>
    </row>
    <row r="7" s="15" customFormat="1" ht="90" customHeight="1" spans="1:26">
      <c r="A7" s="32" t="s">
        <v>31</v>
      </c>
      <c r="B7" s="32"/>
      <c r="C7" s="32"/>
      <c r="D7" s="32"/>
      <c r="E7" s="32"/>
      <c r="F7" s="32"/>
      <c r="G7" s="32"/>
      <c r="H7" s="33"/>
      <c r="I7" s="50">
        <f t="shared" ref="I7:O7" si="1">SUM(I8:I49)</f>
        <v>36008.68</v>
      </c>
      <c r="J7" s="50">
        <f t="shared" si="1"/>
        <v>35941.68</v>
      </c>
      <c r="K7" s="50">
        <f t="shared" si="1"/>
        <v>25248.68</v>
      </c>
      <c r="L7" s="50">
        <f t="shared" si="1"/>
        <v>7424</v>
      </c>
      <c r="M7" s="50">
        <f t="shared" si="1"/>
        <v>2076</v>
      </c>
      <c r="N7" s="50">
        <f t="shared" si="1"/>
        <v>1090</v>
      </c>
      <c r="O7" s="50">
        <f t="shared" si="1"/>
        <v>103</v>
      </c>
      <c r="P7" s="50"/>
      <c r="Q7" s="50"/>
      <c r="R7" s="50"/>
      <c r="S7" s="50">
        <f>SUM(S8:S49)</f>
        <v>67</v>
      </c>
      <c r="T7" s="50"/>
      <c r="U7" s="61"/>
      <c r="V7" s="45"/>
      <c r="W7" s="45"/>
      <c r="X7" s="32"/>
      <c r="Y7" s="32"/>
      <c r="Z7" s="63"/>
    </row>
    <row r="8" s="16" customFormat="1" ht="205" customHeight="1" spans="1:26">
      <c r="A8" s="34">
        <v>1</v>
      </c>
      <c r="B8" s="34" t="s">
        <v>32</v>
      </c>
      <c r="C8" s="35" t="s">
        <v>33</v>
      </c>
      <c r="D8" s="34" t="s">
        <v>34</v>
      </c>
      <c r="E8" s="36" t="s">
        <v>35</v>
      </c>
      <c r="F8" s="36" t="s">
        <v>36</v>
      </c>
      <c r="G8" s="35" t="s">
        <v>37</v>
      </c>
      <c r="H8" s="37" t="s">
        <v>38</v>
      </c>
      <c r="I8" s="39">
        <v>103</v>
      </c>
      <c r="J8" s="39">
        <v>103</v>
      </c>
      <c r="K8" s="39"/>
      <c r="L8" s="39"/>
      <c r="M8" s="39"/>
      <c r="N8" s="39"/>
      <c r="O8" s="39">
        <v>103</v>
      </c>
      <c r="P8" s="39"/>
      <c r="Q8" s="39"/>
      <c r="R8" s="39"/>
      <c r="S8" s="39"/>
      <c r="T8" s="39"/>
      <c r="U8" s="39">
        <v>100</v>
      </c>
      <c r="V8" s="41" t="s">
        <v>39</v>
      </c>
      <c r="W8" s="41" t="s">
        <v>40</v>
      </c>
      <c r="X8" s="36" t="s">
        <v>41</v>
      </c>
      <c r="Y8" s="34" t="s">
        <v>42</v>
      </c>
      <c r="Z8" s="64"/>
    </row>
    <row r="9" s="17" customFormat="1" ht="183" customHeight="1" spans="1:26">
      <c r="A9" s="34">
        <v>2</v>
      </c>
      <c r="B9" s="34" t="s">
        <v>43</v>
      </c>
      <c r="C9" s="34" t="s">
        <v>44</v>
      </c>
      <c r="D9" s="34" t="s">
        <v>34</v>
      </c>
      <c r="E9" s="34" t="s">
        <v>35</v>
      </c>
      <c r="F9" s="34" t="s">
        <v>36</v>
      </c>
      <c r="G9" s="34" t="s">
        <v>45</v>
      </c>
      <c r="H9" s="38" t="s">
        <v>46</v>
      </c>
      <c r="I9" s="39">
        <v>450</v>
      </c>
      <c r="J9" s="39">
        <v>450</v>
      </c>
      <c r="L9" s="39">
        <v>450</v>
      </c>
      <c r="M9" s="39"/>
      <c r="N9" s="39"/>
      <c r="O9" s="39"/>
      <c r="P9" s="39"/>
      <c r="Q9" s="39"/>
      <c r="R9" s="39"/>
      <c r="S9" s="39"/>
      <c r="T9" s="39"/>
      <c r="U9" s="39">
        <v>60</v>
      </c>
      <c r="V9" s="41" t="s">
        <v>47</v>
      </c>
      <c r="W9" s="34" t="s">
        <v>48</v>
      </c>
      <c r="X9" s="34" t="s">
        <v>49</v>
      </c>
      <c r="Y9" s="34" t="s">
        <v>50</v>
      </c>
      <c r="Z9" s="34"/>
    </row>
    <row r="10" s="17" customFormat="1" ht="197" customHeight="1" spans="1:16325">
      <c r="A10" s="34">
        <v>3</v>
      </c>
      <c r="B10" s="34" t="s">
        <v>51</v>
      </c>
      <c r="C10" s="34" t="s">
        <v>52</v>
      </c>
      <c r="D10" s="34" t="s">
        <v>34</v>
      </c>
      <c r="E10" s="34" t="s">
        <v>35</v>
      </c>
      <c r="F10" s="34" t="s">
        <v>36</v>
      </c>
      <c r="G10" s="39" t="s">
        <v>53</v>
      </c>
      <c r="H10" s="40" t="s">
        <v>54</v>
      </c>
      <c r="I10" s="39">
        <v>155</v>
      </c>
      <c r="J10" s="39">
        <v>155</v>
      </c>
      <c r="K10" s="39"/>
      <c r="L10" s="39">
        <v>155</v>
      </c>
      <c r="M10" s="39"/>
      <c r="N10" s="39"/>
      <c r="O10" s="39"/>
      <c r="P10" s="39"/>
      <c r="Q10" s="39"/>
      <c r="R10" s="39"/>
      <c r="S10" s="39"/>
      <c r="T10" s="39"/>
      <c r="U10" s="47">
        <v>6000</v>
      </c>
      <c r="V10" s="34" t="s">
        <v>55</v>
      </c>
      <c r="W10" s="34" t="s">
        <v>56</v>
      </c>
      <c r="X10" s="34" t="s">
        <v>57</v>
      </c>
      <c r="Y10" s="34" t="s">
        <v>58</v>
      </c>
      <c r="Z10" s="65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</row>
    <row r="11" s="16" customFormat="1" ht="172" customHeight="1" spans="1:26">
      <c r="A11" s="34">
        <v>4</v>
      </c>
      <c r="B11" s="34" t="s">
        <v>59</v>
      </c>
      <c r="C11" s="41" t="s">
        <v>60</v>
      </c>
      <c r="D11" s="34" t="s">
        <v>34</v>
      </c>
      <c r="E11" s="41" t="s">
        <v>35</v>
      </c>
      <c r="F11" s="41" t="s">
        <v>36</v>
      </c>
      <c r="G11" s="41" t="s">
        <v>61</v>
      </c>
      <c r="H11" s="42" t="s">
        <v>62</v>
      </c>
      <c r="I11" s="39">
        <v>1500</v>
      </c>
      <c r="J11" s="39">
        <v>1500</v>
      </c>
      <c r="K11" s="46">
        <v>1500</v>
      </c>
      <c r="L11" s="39"/>
      <c r="M11" s="39"/>
      <c r="N11" s="39"/>
      <c r="O11" s="39"/>
      <c r="P11" s="39"/>
      <c r="Q11" s="39"/>
      <c r="R11" s="39"/>
      <c r="S11" s="39"/>
      <c r="T11" s="39"/>
      <c r="U11" s="39">
        <v>4000</v>
      </c>
      <c r="V11" s="41" t="s">
        <v>63</v>
      </c>
      <c r="W11" s="41" t="s">
        <v>64</v>
      </c>
      <c r="X11" s="36" t="s">
        <v>57</v>
      </c>
      <c r="Y11" s="34" t="s">
        <v>58</v>
      </c>
      <c r="Z11" s="64"/>
    </row>
    <row r="12" s="16" customFormat="1" ht="172" customHeight="1" spans="1:26">
      <c r="A12" s="34">
        <v>5</v>
      </c>
      <c r="B12" s="34" t="s">
        <v>65</v>
      </c>
      <c r="C12" s="41" t="s">
        <v>66</v>
      </c>
      <c r="D12" s="34" t="s">
        <v>34</v>
      </c>
      <c r="E12" s="41" t="s">
        <v>35</v>
      </c>
      <c r="F12" s="41" t="s">
        <v>36</v>
      </c>
      <c r="G12" s="34" t="s">
        <v>67</v>
      </c>
      <c r="H12" s="42" t="s">
        <v>68</v>
      </c>
      <c r="I12" s="39">
        <v>136</v>
      </c>
      <c r="J12" s="39">
        <v>136</v>
      </c>
      <c r="K12" s="39"/>
      <c r="L12" s="39">
        <v>136</v>
      </c>
      <c r="M12" s="39"/>
      <c r="N12" s="39"/>
      <c r="O12" s="39"/>
      <c r="P12" s="39"/>
      <c r="Q12" s="39"/>
      <c r="R12" s="39"/>
      <c r="S12" s="39"/>
      <c r="T12" s="39"/>
      <c r="U12" s="46">
        <v>300</v>
      </c>
      <c r="V12" s="41" t="s">
        <v>69</v>
      </c>
      <c r="W12" s="41" t="s">
        <v>70</v>
      </c>
      <c r="X12" s="41" t="s">
        <v>71</v>
      </c>
      <c r="Y12" s="34" t="s">
        <v>72</v>
      </c>
      <c r="Z12" s="64"/>
    </row>
    <row r="13" s="16" customFormat="1" ht="172" customHeight="1" spans="1:26">
      <c r="A13" s="34">
        <v>6</v>
      </c>
      <c r="B13" s="34" t="s">
        <v>73</v>
      </c>
      <c r="C13" s="41" t="s">
        <v>74</v>
      </c>
      <c r="D13" s="34" t="s">
        <v>34</v>
      </c>
      <c r="E13" s="41" t="s">
        <v>35</v>
      </c>
      <c r="F13" s="41" t="s">
        <v>36</v>
      </c>
      <c r="G13" s="34" t="s">
        <v>75</v>
      </c>
      <c r="H13" s="42" t="s">
        <v>76</v>
      </c>
      <c r="I13" s="39">
        <v>63</v>
      </c>
      <c r="J13" s="39">
        <v>63</v>
      </c>
      <c r="K13" s="39"/>
      <c r="L13" s="39">
        <v>63</v>
      </c>
      <c r="M13" s="39"/>
      <c r="N13" s="39"/>
      <c r="O13" s="39"/>
      <c r="P13" s="39"/>
      <c r="Q13" s="39"/>
      <c r="R13" s="39"/>
      <c r="S13" s="39"/>
      <c r="T13" s="58"/>
      <c r="U13" s="34">
        <v>150</v>
      </c>
      <c r="V13" s="41" t="s">
        <v>77</v>
      </c>
      <c r="W13" s="41" t="s">
        <v>78</v>
      </c>
      <c r="X13" s="41" t="s">
        <v>79</v>
      </c>
      <c r="Y13" s="34" t="s">
        <v>80</v>
      </c>
      <c r="Z13" s="64"/>
    </row>
    <row r="14" s="16" customFormat="1" ht="172" customHeight="1" spans="1:26">
      <c r="A14" s="34">
        <v>7</v>
      </c>
      <c r="B14" s="34" t="s">
        <v>81</v>
      </c>
      <c r="C14" s="41" t="s">
        <v>82</v>
      </c>
      <c r="D14" s="34" t="s">
        <v>34</v>
      </c>
      <c r="E14" s="41" t="s">
        <v>35</v>
      </c>
      <c r="F14" s="41" t="s">
        <v>36</v>
      </c>
      <c r="G14" s="34" t="s">
        <v>83</v>
      </c>
      <c r="H14" s="42" t="s">
        <v>84</v>
      </c>
      <c r="I14" s="39">
        <v>150</v>
      </c>
      <c r="J14" s="39">
        <v>150</v>
      </c>
      <c r="K14" s="39"/>
      <c r="L14" s="39">
        <v>150</v>
      </c>
      <c r="M14" s="39"/>
      <c r="N14" s="39"/>
      <c r="O14" s="39"/>
      <c r="P14" s="39"/>
      <c r="Q14" s="39"/>
      <c r="R14" s="39"/>
      <c r="S14" s="39"/>
      <c r="T14" s="39"/>
      <c r="U14" s="46">
        <v>500</v>
      </c>
      <c r="V14" s="41" t="s">
        <v>85</v>
      </c>
      <c r="W14" s="41" t="s">
        <v>86</v>
      </c>
      <c r="X14" s="41" t="s">
        <v>87</v>
      </c>
      <c r="Y14" s="34" t="s">
        <v>88</v>
      </c>
      <c r="Z14" s="64"/>
    </row>
    <row r="15" s="16" customFormat="1" ht="172" customHeight="1" spans="1:26">
      <c r="A15" s="34">
        <v>8</v>
      </c>
      <c r="B15" s="34" t="s">
        <v>89</v>
      </c>
      <c r="C15" s="41" t="s">
        <v>90</v>
      </c>
      <c r="D15" s="34" t="s">
        <v>34</v>
      </c>
      <c r="E15" s="41" t="s">
        <v>35</v>
      </c>
      <c r="F15" s="41" t="s">
        <v>36</v>
      </c>
      <c r="G15" s="34" t="s">
        <v>91</v>
      </c>
      <c r="H15" s="42" t="s">
        <v>92</v>
      </c>
      <c r="I15" s="39">
        <v>140</v>
      </c>
      <c r="J15" s="39">
        <v>140</v>
      </c>
      <c r="K15" s="39"/>
      <c r="L15" s="39">
        <v>140</v>
      </c>
      <c r="M15" s="39"/>
      <c r="N15" s="39"/>
      <c r="O15" s="39"/>
      <c r="P15" s="39"/>
      <c r="Q15" s="39"/>
      <c r="R15" s="39"/>
      <c r="S15" s="39"/>
      <c r="T15" s="58"/>
      <c r="U15" s="34">
        <v>7800</v>
      </c>
      <c r="V15" s="41" t="s">
        <v>93</v>
      </c>
      <c r="W15" s="41" t="s">
        <v>94</v>
      </c>
      <c r="X15" s="41" t="s">
        <v>91</v>
      </c>
      <c r="Y15" s="34" t="s">
        <v>95</v>
      </c>
      <c r="Z15" s="41"/>
    </row>
    <row r="16" s="16" customFormat="1" ht="205" customHeight="1" spans="1:26">
      <c r="A16" s="34">
        <v>9</v>
      </c>
      <c r="B16" s="34" t="s">
        <v>96</v>
      </c>
      <c r="C16" s="35" t="s">
        <v>97</v>
      </c>
      <c r="D16" s="34" t="s">
        <v>34</v>
      </c>
      <c r="E16" s="36" t="s">
        <v>35</v>
      </c>
      <c r="F16" s="36" t="s">
        <v>36</v>
      </c>
      <c r="G16" s="35" t="s">
        <v>98</v>
      </c>
      <c r="H16" s="42" t="s">
        <v>99</v>
      </c>
      <c r="I16" s="39">
        <v>150</v>
      </c>
      <c r="J16" s="39">
        <v>150</v>
      </c>
      <c r="K16" s="39"/>
      <c r="L16" s="39">
        <v>150</v>
      </c>
      <c r="M16" s="39"/>
      <c r="N16" s="39"/>
      <c r="O16" s="39"/>
      <c r="P16" s="39"/>
      <c r="Q16" s="39"/>
      <c r="R16" s="39"/>
      <c r="S16" s="39"/>
      <c r="T16" s="39"/>
      <c r="U16" s="39">
        <v>4600</v>
      </c>
      <c r="V16" s="41" t="s">
        <v>100</v>
      </c>
      <c r="W16" s="41" t="s">
        <v>101</v>
      </c>
      <c r="X16" s="36" t="s">
        <v>57</v>
      </c>
      <c r="Y16" s="34" t="s">
        <v>58</v>
      </c>
      <c r="Z16" s="34"/>
    </row>
    <row r="17" s="16" customFormat="1" ht="235" customHeight="1" spans="1:26">
      <c r="A17" s="34">
        <v>10</v>
      </c>
      <c r="B17" s="34" t="s">
        <v>102</v>
      </c>
      <c r="C17" s="36" t="s">
        <v>103</v>
      </c>
      <c r="D17" s="34" t="s">
        <v>34</v>
      </c>
      <c r="E17" s="36" t="s">
        <v>35</v>
      </c>
      <c r="F17" s="36" t="s">
        <v>36</v>
      </c>
      <c r="G17" s="36" t="s">
        <v>98</v>
      </c>
      <c r="H17" s="43" t="s">
        <v>104</v>
      </c>
      <c r="I17" s="39">
        <v>1700</v>
      </c>
      <c r="J17" s="39">
        <v>1700</v>
      </c>
      <c r="K17" s="39">
        <v>900</v>
      </c>
      <c r="L17" s="39">
        <v>800</v>
      </c>
      <c r="M17" s="39"/>
      <c r="N17" s="39"/>
      <c r="O17" s="39"/>
      <c r="P17" s="39"/>
      <c r="Q17" s="39"/>
      <c r="R17" s="39"/>
      <c r="S17" s="39"/>
      <c r="T17" s="39"/>
      <c r="U17" s="39">
        <v>35000</v>
      </c>
      <c r="V17" s="36" t="s">
        <v>105</v>
      </c>
      <c r="W17" s="36" t="s">
        <v>106</v>
      </c>
      <c r="X17" s="36" t="s">
        <v>57</v>
      </c>
      <c r="Y17" s="34" t="s">
        <v>58</v>
      </c>
      <c r="Z17" s="64"/>
    </row>
    <row r="18" s="16" customFormat="1" ht="297" customHeight="1" spans="1:26">
      <c r="A18" s="34">
        <v>11</v>
      </c>
      <c r="B18" s="34" t="s">
        <v>107</v>
      </c>
      <c r="C18" s="35" t="s">
        <v>108</v>
      </c>
      <c r="D18" s="34" t="s">
        <v>34</v>
      </c>
      <c r="E18" s="36" t="s">
        <v>109</v>
      </c>
      <c r="F18" s="36" t="s">
        <v>36</v>
      </c>
      <c r="G18" s="35" t="s">
        <v>98</v>
      </c>
      <c r="H18" s="37" t="s">
        <v>110</v>
      </c>
      <c r="I18" s="39">
        <v>1300</v>
      </c>
      <c r="J18" s="39">
        <v>1300</v>
      </c>
      <c r="K18" s="39">
        <v>800</v>
      </c>
      <c r="L18" s="39">
        <v>500</v>
      </c>
      <c r="M18" s="39"/>
      <c r="N18" s="39"/>
      <c r="O18" s="39"/>
      <c r="P18" s="39"/>
      <c r="Q18" s="39"/>
      <c r="R18" s="39"/>
      <c r="S18" s="39"/>
      <c r="T18" s="39"/>
      <c r="U18" s="46">
        <v>26000</v>
      </c>
      <c r="V18" s="36" t="s">
        <v>111</v>
      </c>
      <c r="W18" s="36" t="s">
        <v>112</v>
      </c>
      <c r="X18" s="46" t="s">
        <v>57</v>
      </c>
      <c r="Y18" s="34" t="s">
        <v>58</v>
      </c>
      <c r="Z18" s="64"/>
    </row>
    <row r="19" s="16" customFormat="1" ht="265" customHeight="1" spans="1:26">
      <c r="A19" s="34">
        <v>12</v>
      </c>
      <c r="B19" s="34" t="s">
        <v>113</v>
      </c>
      <c r="C19" s="34" t="s">
        <v>114</v>
      </c>
      <c r="D19" s="34" t="s">
        <v>34</v>
      </c>
      <c r="E19" s="34" t="s">
        <v>115</v>
      </c>
      <c r="F19" s="34" t="s">
        <v>36</v>
      </c>
      <c r="G19" s="34" t="s">
        <v>98</v>
      </c>
      <c r="H19" s="38" t="s">
        <v>116</v>
      </c>
      <c r="I19" s="39">
        <v>2300</v>
      </c>
      <c r="J19" s="39">
        <v>2300</v>
      </c>
      <c r="K19" s="39">
        <v>1200</v>
      </c>
      <c r="L19" s="39">
        <v>1100</v>
      </c>
      <c r="M19" s="39"/>
      <c r="N19" s="39"/>
      <c r="O19" s="39"/>
      <c r="P19" s="39"/>
      <c r="Q19" s="39"/>
      <c r="R19" s="39"/>
      <c r="S19" s="39"/>
      <c r="T19" s="39"/>
      <c r="U19" s="46">
        <v>39000</v>
      </c>
      <c r="V19" s="39" t="s">
        <v>117</v>
      </c>
      <c r="W19" s="36" t="s">
        <v>118</v>
      </c>
      <c r="X19" s="39" t="s">
        <v>119</v>
      </c>
      <c r="Y19" s="34" t="s">
        <v>120</v>
      </c>
      <c r="Z19" s="64"/>
    </row>
    <row r="20" s="16" customFormat="1" ht="242" customHeight="1" spans="1:26">
      <c r="A20" s="34">
        <v>13</v>
      </c>
      <c r="B20" s="34" t="s">
        <v>121</v>
      </c>
      <c r="C20" s="34" t="s">
        <v>122</v>
      </c>
      <c r="D20" s="34" t="s">
        <v>34</v>
      </c>
      <c r="E20" s="34" t="s">
        <v>115</v>
      </c>
      <c r="F20" s="34" t="s">
        <v>36</v>
      </c>
      <c r="G20" s="34" t="s">
        <v>123</v>
      </c>
      <c r="H20" s="38" t="s">
        <v>124</v>
      </c>
      <c r="I20" s="39">
        <v>7500</v>
      </c>
      <c r="J20" s="39">
        <v>7433</v>
      </c>
      <c r="K20" s="46">
        <v>7433</v>
      </c>
      <c r="L20" s="39"/>
      <c r="M20" s="39"/>
      <c r="N20" s="39"/>
      <c r="O20" s="39"/>
      <c r="P20" s="39"/>
      <c r="Q20" s="39"/>
      <c r="R20" s="39"/>
      <c r="S20" s="46">
        <v>67</v>
      </c>
      <c r="T20" s="39"/>
      <c r="U20" s="39">
        <v>1000</v>
      </c>
      <c r="V20" s="39" t="s">
        <v>125</v>
      </c>
      <c r="W20" s="39" t="s">
        <v>126</v>
      </c>
      <c r="X20" s="46" t="s">
        <v>57</v>
      </c>
      <c r="Y20" s="34" t="s">
        <v>58</v>
      </c>
      <c r="Z20" s="64"/>
    </row>
    <row r="21" s="16" customFormat="1" ht="240" customHeight="1" spans="1:26">
      <c r="A21" s="34">
        <v>14</v>
      </c>
      <c r="B21" s="34" t="s">
        <v>127</v>
      </c>
      <c r="C21" s="35" t="s">
        <v>128</v>
      </c>
      <c r="D21" s="34" t="s">
        <v>34</v>
      </c>
      <c r="E21" s="36" t="s">
        <v>115</v>
      </c>
      <c r="F21" s="36" t="s">
        <v>36</v>
      </c>
      <c r="G21" s="35" t="s">
        <v>129</v>
      </c>
      <c r="H21" s="37" t="s">
        <v>130</v>
      </c>
      <c r="I21" s="39">
        <v>4000</v>
      </c>
      <c r="J21" s="39">
        <v>4000</v>
      </c>
      <c r="K21" s="39">
        <v>4000</v>
      </c>
      <c r="L21" s="39"/>
      <c r="M21" s="39"/>
      <c r="N21" s="39"/>
      <c r="O21" s="39"/>
      <c r="P21" s="39"/>
      <c r="Q21" s="39"/>
      <c r="R21" s="39"/>
      <c r="S21" s="39"/>
      <c r="T21" s="39"/>
      <c r="U21" s="46">
        <v>1000</v>
      </c>
      <c r="V21" s="36" t="s">
        <v>131</v>
      </c>
      <c r="W21" s="36" t="s">
        <v>132</v>
      </c>
      <c r="X21" s="46" t="s">
        <v>133</v>
      </c>
      <c r="Y21" s="34" t="s">
        <v>134</v>
      </c>
      <c r="Z21" s="64"/>
    </row>
    <row r="22" s="16" customFormat="1" ht="240" customHeight="1" spans="1:26">
      <c r="A22" s="34">
        <v>15</v>
      </c>
      <c r="B22" s="34" t="s">
        <v>135</v>
      </c>
      <c r="C22" s="35" t="s">
        <v>136</v>
      </c>
      <c r="D22" s="34" t="s">
        <v>34</v>
      </c>
      <c r="E22" s="36" t="s">
        <v>115</v>
      </c>
      <c r="F22" s="36" t="s">
        <v>36</v>
      </c>
      <c r="G22" s="35" t="s">
        <v>137</v>
      </c>
      <c r="H22" s="37" t="s">
        <v>138</v>
      </c>
      <c r="I22" s="46">
        <v>2850</v>
      </c>
      <c r="J22" s="46">
        <v>2850</v>
      </c>
      <c r="K22" s="46">
        <v>2850</v>
      </c>
      <c r="L22" s="39"/>
      <c r="M22" s="39"/>
      <c r="N22" s="39"/>
      <c r="O22" s="39"/>
      <c r="P22" s="39"/>
      <c r="Q22" s="39"/>
      <c r="R22" s="39"/>
      <c r="S22" s="39"/>
      <c r="T22" s="39"/>
      <c r="U22" s="46">
        <v>1000</v>
      </c>
      <c r="V22" s="36" t="s">
        <v>139</v>
      </c>
      <c r="W22" s="36" t="s">
        <v>140</v>
      </c>
      <c r="X22" s="46" t="s">
        <v>133</v>
      </c>
      <c r="Y22" s="34" t="s">
        <v>134</v>
      </c>
      <c r="Z22" s="64"/>
    </row>
    <row r="23" s="16" customFormat="1" ht="240" customHeight="1" spans="1:26">
      <c r="A23" s="34">
        <v>16</v>
      </c>
      <c r="B23" s="34" t="s">
        <v>141</v>
      </c>
      <c r="C23" s="35" t="s">
        <v>142</v>
      </c>
      <c r="D23" s="34" t="s">
        <v>34</v>
      </c>
      <c r="E23" s="36" t="s">
        <v>115</v>
      </c>
      <c r="F23" s="36" t="s">
        <v>36</v>
      </c>
      <c r="G23" s="35" t="s">
        <v>143</v>
      </c>
      <c r="H23" s="37" t="s">
        <v>144</v>
      </c>
      <c r="I23" s="39">
        <v>1000</v>
      </c>
      <c r="J23" s="39">
        <v>1000</v>
      </c>
      <c r="K23" s="39">
        <v>1000</v>
      </c>
      <c r="L23" s="39"/>
      <c r="M23" s="39"/>
      <c r="N23" s="39"/>
      <c r="O23" s="39"/>
      <c r="P23" s="39"/>
      <c r="Q23" s="39"/>
      <c r="R23" s="39"/>
      <c r="S23" s="39"/>
      <c r="T23" s="39"/>
      <c r="U23" s="46">
        <v>300</v>
      </c>
      <c r="V23" s="36" t="s">
        <v>145</v>
      </c>
      <c r="W23" s="36" t="s">
        <v>146</v>
      </c>
      <c r="X23" s="46" t="s">
        <v>57</v>
      </c>
      <c r="Y23" s="34" t="s">
        <v>58</v>
      </c>
      <c r="Z23" s="64"/>
    </row>
    <row r="24" s="16" customFormat="1" ht="240" customHeight="1" spans="1:26">
      <c r="A24" s="34">
        <v>17</v>
      </c>
      <c r="B24" s="34" t="s">
        <v>147</v>
      </c>
      <c r="C24" s="41" t="s">
        <v>148</v>
      </c>
      <c r="D24" s="34" t="s">
        <v>34</v>
      </c>
      <c r="E24" s="36" t="s">
        <v>115</v>
      </c>
      <c r="F24" s="41" t="s">
        <v>36</v>
      </c>
      <c r="G24" s="41" t="s">
        <v>149</v>
      </c>
      <c r="H24" s="37" t="s">
        <v>150</v>
      </c>
      <c r="I24" s="39">
        <v>360</v>
      </c>
      <c r="J24" s="39">
        <v>360</v>
      </c>
      <c r="K24" s="39"/>
      <c r="L24" s="39"/>
      <c r="M24" s="39"/>
      <c r="N24" s="46">
        <v>360</v>
      </c>
      <c r="O24" s="39"/>
      <c r="P24" s="39"/>
      <c r="Q24" s="39"/>
      <c r="R24" s="39"/>
      <c r="S24" s="39"/>
      <c r="T24" s="39"/>
      <c r="U24" s="39">
        <v>1000</v>
      </c>
      <c r="V24" s="41" t="s">
        <v>151</v>
      </c>
      <c r="W24" s="41" t="s">
        <v>152</v>
      </c>
      <c r="X24" s="41" t="s">
        <v>153</v>
      </c>
      <c r="Y24" s="34" t="s">
        <v>154</v>
      </c>
      <c r="Z24" s="64"/>
    </row>
    <row r="25" s="16" customFormat="1" ht="240" customHeight="1" spans="1:26">
      <c r="A25" s="34">
        <v>18</v>
      </c>
      <c r="B25" s="34" t="s">
        <v>155</v>
      </c>
      <c r="C25" s="34" t="s">
        <v>156</v>
      </c>
      <c r="D25" s="34" t="s">
        <v>157</v>
      </c>
      <c r="E25" s="34" t="s">
        <v>158</v>
      </c>
      <c r="F25" s="34" t="s">
        <v>36</v>
      </c>
      <c r="G25" s="34" t="s">
        <v>123</v>
      </c>
      <c r="H25" s="37" t="s">
        <v>159</v>
      </c>
      <c r="I25" s="46">
        <v>1150</v>
      </c>
      <c r="J25" s="46">
        <v>1150</v>
      </c>
      <c r="K25" s="46">
        <v>1150</v>
      </c>
      <c r="L25" s="39"/>
      <c r="M25" s="39"/>
      <c r="N25" s="39"/>
      <c r="O25" s="39"/>
      <c r="P25" s="39"/>
      <c r="Q25" s="39"/>
      <c r="R25" s="39"/>
      <c r="S25" s="39"/>
      <c r="T25" s="39"/>
      <c r="U25" s="46">
        <v>500</v>
      </c>
      <c r="V25" s="34" t="s">
        <v>160</v>
      </c>
      <c r="W25" s="34" t="s">
        <v>161</v>
      </c>
      <c r="X25" s="46" t="s">
        <v>133</v>
      </c>
      <c r="Y25" s="34" t="s">
        <v>134</v>
      </c>
      <c r="Z25" s="34"/>
    </row>
    <row r="26" s="16" customFormat="1" ht="240" customHeight="1" spans="1:26">
      <c r="A26" s="34">
        <v>19</v>
      </c>
      <c r="B26" s="34" t="s">
        <v>162</v>
      </c>
      <c r="C26" s="34" t="s">
        <v>163</v>
      </c>
      <c r="D26" s="34" t="s">
        <v>157</v>
      </c>
      <c r="E26" s="34" t="s">
        <v>158</v>
      </c>
      <c r="F26" s="34" t="s">
        <v>36</v>
      </c>
      <c r="G26" s="34" t="s">
        <v>53</v>
      </c>
      <c r="H26" s="37" t="s">
        <v>164</v>
      </c>
      <c r="I26" s="46">
        <v>1000</v>
      </c>
      <c r="J26" s="46">
        <v>1000</v>
      </c>
      <c r="K26" s="46">
        <v>1000</v>
      </c>
      <c r="L26" s="39"/>
      <c r="M26" s="39"/>
      <c r="N26" s="39"/>
      <c r="O26" s="39"/>
      <c r="P26" s="39"/>
      <c r="Q26" s="39"/>
      <c r="R26" s="39"/>
      <c r="S26" s="39"/>
      <c r="T26" s="39"/>
      <c r="U26" s="46">
        <v>1000</v>
      </c>
      <c r="V26" s="34" t="s">
        <v>165</v>
      </c>
      <c r="W26" s="34" t="s">
        <v>161</v>
      </c>
      <c r="X26" s="46" t="s">
        <v>133</v>
      </c>
      <c r="Y26" s="34" t="s">
        <v>134</v>
      </c>
      <c r="Z26" s="34"/>
    </row>
    <row r="27" s="16" customFormat="1" ht="240" customHeight="1" spans="1:26">
      <c r="A27" s="34">
        <v>20</v>
      </c>
      <c r="B27" s="34" t="s">
        <v>166</v>
      </c>
      <c r="C27" s="34" t="s">
        <v>167</v>
      </c>
      <c r="D27" s="34" t="s">
        <v>157</v>
      </c>
      <c r="E27" s="34" t="s">
        <v>158</v>
      </c>
      <c r="F27" s="34" t="s">
        <v>36</v>
      </c>
      <c r="G27" s="34" t="s">
        <v>168</v>
      </c>
      <c r="H27" s="37" t="s">
        <v>169</v>
      </c>
      <c r="I27" s="39">
        <v>395</v>
      </c>
      <c r="J27" s="39">
        <v>395</v>
      </c>
      <c r="K27" s="39">
        <v>395</v>
      </c>
      <c r="L27" s="39"/>
      <c r="M27" s="39"/>
      <c r="N27" s="39"/>
      <c r="O27" s="39"/>
      <c r="P27" s="39"/>
      <c r="Q27" s="39"/>
      <c r="R27" s="39"/>
      <c r="S27" s="39"/>
      <c r="T27" s="39"/>
      <c r="U27" s="39">
        <v>500</v>
      </c>
      <c r="V27" s="34" t="s">
        <v>170</v>
      </c>
      <c r="W27" s="34" t="s">
        <v>171</v>
      </c>
      <c r="X27" s="46" t="s">
        <v>57</v>
      </c>
      <c r="Y27" s="34" t="s">
        <v>58</v>
      </c>
      <c r="Z27" s="34"/>
    </row>
    <row r="28" s="16" customFormat="1" ht="202" customHeight="1" spans="1:26">
      <c r="A28" s="34">
        <v>21</v>
      </c>
      <c r="B28" s="34" t="s">
        <v>172</v>
      </c>
      <c r="C28" s="35" t="s">
        <v>173</v>
      </c>
      <c r="D28" s="34" t="s">
        <v>157</v>
      </c>
      <c r="E28" s="34" t="s">
        <v>158</v>
      </c>
      <c r="F28" s="36" t="s">
        <v>36</v>
      </c>
      <c r="G28" s="35" t="s">
        <v>174</v>
      </c>
      <c r="H28" s="42" t="s">
        <v>175</v>
      </c>
      <c r="I28" s="39">
        <v>300</v>
      </c>
      <c r="J28" s="39">
        <v>300</v>
      </c>
      <c r="K28" s="39"/>
      <c r="L28" s="39">
        <v>300</v>
      </c>
      <c r="M28" s="39"/>
      <c r="N28" s="39"/>
      <c r="O28" s="39"/>
      <c r="P28" s="39"/>
      <c r="Q28" s="39"/>
      <c r="R28" s="39"/>
      <c r="S28" s="39"/>
      <c r="T28" s="39"/>
      <c r="U28" s="46">
        <v>100</v>
      </c>
      <c r="V28" s="41" t="s">
        <v>176</v>
      </c>
      <c r="W28" s="41" t="s">
        <v>177</v>
      </c>
      <c r="X28" s="46" t="s">
        <v>87</v>
      </c>
      <c r="Y28" s="46" t="s">
        <v>88</v>
      </c>
      <c r="Z28" s="34"/>
    </row>
    <row r="29" s="16" customFormat="1" ht="202" customHeight="1" spans="1:26">
      <c r="A29" s="34">
        <v>22</v>
      </c>
      <c r="B29" s="34" t="s">
        <v>178</v>
      </c>
      <c r="C29" s="35" t="s">
        <v>179</v>
      </c>
      <c r="D29" s="35" t="s">
        <v>157</v>
      </c>
      <c r="E29" s="35" t="s">
        <v>158</v>
      </c>
      <c r="F29" s="36" t="s">
        <v>36</v>
      </c>
      <c r="G29" s="35" t="s">
        <v>180</v>
      </c>
      <c r="H29" s="42" t="s">
        <v>181</v>
      </c>
      <c r="I29" s="39">
        <v>260</v>
      </c>
      <c r="J29" s="39">
        <v>260</v>
      </c>
      <c r="K29" s="39"/>
      <c r="L29" s="39">
        <v>260</v>
      </c>
      <c r="M29" s="39"/>
      <c r="N29" s="39"/>
      <c r="O29" s="39"/>
      <c r="P29" s="39"/>
      <c r="Q29" s="39"/>
      <c r="R29" s="39"/>
      <c r="S29" s="39"/>
      <c r="T29" s="39"/>
      <c r="U29" s="46">
        <v>100</v>
      </c>
      <c r="V29" s="41" t="s">
        <v>182</v>
      </c>
      <c r="W29" s="41" t="s">
        <v>183</v>
      </c>
      <c r="X29" s="46" t="s">
        <v>71</v>
      </c>
      <c r="Y29" s="46" t="s">
        <v>72</v>
      </c>
      <c r="Z29" s="67"/>
    </row>
    <row r="30" s="16" customFormat="1" ht="200" customHeight="1" spans="1:26">
      <c r="A30" s="34">
        <v>23</v>
      </c>
      <c r="B30" s="34" t="s">
        <v>184</v>
      </c>
      <c r="C30" s="35" t="s">
        <v>185</v>
      </c>
      <c r="D30" s="35" t="s">
        <v>157</v>
      </c>
      <c r="E30" s="35" t="s">
        <v>158</v>
      </c>
      <c r="F30" s="36" t="s">
        <v>36</v>
      </c>
      <c r="G30" s="35" t="s">
        <v>186</v>
      </c>
      <c r="H30" s="42" t="s">
        <v>187</v>
      </c>
      <c r="I30" s="39">
        <v>200</v>
      </c>
      <c r="J30" s="39">
        <v>200</v>
      </c>
      <c r="K30" s="39"/>
      <c r="L30" s="39">
        <v>200</v>
      </c>
      <c r="M30" s="39"/>
      <c r="N30" s="39"/>
      <c r="O30" s="39"/>
      <c r="P30" s="39"/>
      <c r="Q30" s="39"/>
      <c r="R30" s="39"/>
      <c r="S30" s="39"/>
      <c r="T30" s="39"/>
      <c r="U30" s="46">
        <v>50</v>
      </c>
      <c r="V30" s="41" t="s">
        <v>188</v>
      </c>
      <c r="W30" s="41" t="s">
        <v>189</v>
      </c>
      <c r="X30" s="46" t="s">
        <v>153</v>
      </c>
      <c r="Y30" s="46" t="s">
        <v>154</v>
      </c>
      <c r="Z30" s="67"/>
    </row>
    <row r="31" s="16" customFormat="1" ht="205" customHeight="1" spans="1:26">
      <c r="A31" s="34">
        <v>24</v>
      </c>
      <c r="B31" s="34" t="s">
        <v>190</v>
      </c>
      <c r="C31" s="35" t="s">
        <v>191</v>
      </c>
      <c r="D31" s="35" t="s">
        <v>157</v>
      </c>
      <c r="E31" s="35" t="s">
        <v>158</v>
      </c>
      <c r="F31" s="36" t="s">
        <v>36</v>
      </c>
      <c r="G31" s="35" t="s">
        <v>192</v>
      </c>
      <c r="H31" s="42" t="s">
        <v>193</v>
      </c>
      <c r="I31" s="39">
        <v>300</v>
      </c>
      <c r="J31" s="39">
        <v>300</v>
      </c>
      <c r="K31" s="39"/>
      <c r="L31" s="46">
        <v>300</v>
      </c>
      <c r="M31" s="39"/>
      <c r="N31" s="39"/>
      <c r="O31" s="39"/>
      <c r="P31" s="39"/>
      <c r="Q31" s="39"/>
      <c r="R31" s="39"/>
      <c r="S31" s="39"/>
      <c r="T31" s="39"/>
      <c r="U31" s="46">
        <v>100</v>
      </c>
      <c r="V31" s="41" t="s">
        <v>182</v>
      </c>
      <c r="W31" s="41" t="s">
        <v>194</v>
      </c>
      <c r="X31" s="46" t="s">
        <v>153</v>
      </c>
      <c r="Y31" s="46" t="s">
        <v>154</v>
      </c>
      <c r="Z31" s="67"/>
    </row>
    <row r="32" s="16" customFormat="1" ht="212" customHeight="1" spans="1:26">
      <c r="A32" s="34">
        <v>25</v>
      </c>
      <c r="B32" s="34" t="s">
        <v>195</v>
      </c>
      <c r="C32" s="35" t="s">
        <v>196</v>
      </c>
      <c r="D32" s="35" t="s">
        <v>157</v>
      </c>
      <c r="E32" s="35" t="s">
        <v>158</v>
      </c>
      <c r="F32" s="36" t="s">
        <v>36</v>
      </c>
      <c r="G32" s="35" t="s">
        <v>197</v>
      </c>
      <c r="H32" s="42" t="s">
        <v>198</v>
      </c>
      <c r="I32" s="39">
        <v>220</v>
      </c>
      <c r="J32" s="39">
        <v>220</v>
      </c>
      <c r="K32" s="39"/>
      <c r="L32" s="39">
        <v>220</v>
      </c>
      <c r="M32" s="39"/>
      <c r="N32" s="39"/>
      <c r="O32" s="39"/>
      <c r="P32" s="39"/>
      <c r="Q32" s="39"/>
      <c r="R32" s="39"/>
      <c r="S32" s="39"/>
      <c r="T32" s="39"/>
      <c r="U32" s="46">
        <v>100</v>
      </c>
      <c r="V32" s="41" t="s">
        <v>199</v>
      </c>
      <c r="W32" s="41" t="s">
        <v>200</v>
      </c>
      <c r="X32" s="46" t="s">
        <v>153</v>
      </c>
      <c r="Y32" s="46" t="s">
        <v>154</v>
      </c>
      <c r="Z32" s="67"/>
    </row>
    <row r="33" s="16" customFormat="1" ht="207" customHeight="1" spans="1:26">
      <c r="A33" s="34">
        <v>26</v>
      </c>
      <c r="B33" s="34" t="s">
        <v>201</v>
      </c>
      <c r="C33" s="35" t="s">
        <v>202</v>
      </c>
      <c r="D33" s="35" t="s">
        <v>157</v>
      </c>
      <c r="E33" s="35" t="s">
        <v>158</v>
      </c>
      <c r="F33" s="36" t="s">
        <v>36</v>
      </c>
      <c r="G33" s="35" t="s">
        <v>203</v>
      </c>
      <c r="H33" s="42" t="s">
        <v>204</v>
      </c>
      <c r="I33" s="39">
        <v>390</v>
      </c>
      <c r="J33" s="39">
        <v>390</v>
      </c>
      <c r="K33" s="39"/>
      <c r="L33" s="39">
        <v>390</v>
      </c>
      <c r="M33" s="39"/>
      <c r="N33" s="39"/>
      <c r="O33" s="39"/>
      <c r="P33" s="39"/>
      <c r="Q33" s="39"/>
      <c r="R33" s="39"/>
      <c r="S33" s="39"/>
      <c r="T33" s="39"/>
      <c r="U33" s="46">
        <v>100</v>
      </c>
      <c r="V33" s="41" t="s">
        <v>205</v>
      </c>
      <c r="W33" s="41" t="s">
        <v>206</v>
      </c>
      <c r="X33" s="46" t="s">
        <v>207</v>
      </c>
      <c r="Y33" s="46" t="s">
        <v>95</v>
      </c>
      <c r="Z33" s="34"/>
    </row>
    <row r="34" s="16" customFormat="1" ht="180" customHeight="1" spans="1:26">
      <c r="A34" s="34">
        <v>27</v>
      </c>
      <c r="B34" s="34" t="s">
        <v>208</v>
      </c>
      <c r="C34" s="35" t="s">
        <v>209</v>
      </c>
      <c r="D34" s="35" t="s">
        <v>157</v>
      </c>
      <c r="E34" s="35" t="s">
        <v>158</v>
      </c>
      <c r="F34" s="36" t="s">
        <v>36</v>
      </c>
      <c r="G34" s="35" t="s">
        <v>210</v>
      </c>
      <c r="H34" s="42" t="s">
        <v>211</v>
      </c>
      <c r="I34" s="39">
        <v>100</v>
      </c>
      <c r="J34" s="39">
        <v>100</v>
      </c>
      <c r="K34" s="39"/>
      <c r="L34" s="39">
        <v>100</v>
      </c>
      <c r="M34" s="39"/>
      <c r="N34" s="39"/>
      <c r="O34" s="39"/>
      <c r="P34" s="39"/>
      <c r="Q34" s="39"/>
      <c r="R34" s="39"/>
      <c r="S34" s="39"/>
      <c r="T34" s="39"/>
      <c r="U34" s="46">
        <v>50</v>
      </c>
      <c r="V34" s="41" t="s">
        <v>212</v>
      </c>
      <c r="W34" s="41" t="s">
        <v>213</v>
      </c>
      <c r="X34" s="46" t="s">
        <v>214</v>
      </c>
      <c r="Y34" s="46" t="s">
        <v>215</v>
      </c>
      <c r="Z34" s="34"/>
    </row>
    <row r="35" s="16" customFormat="1" ht="192" customHeight="1" spans="1:26">
      <c r="A35" s="34">
        <v>28</v>
      </c>
      <c r="B35" s="34" t="s">
        <v>216</v>
      </c>
      <c r="C35" s="35" t="s">
        <v>217</v>
      </c>
      <c r="D35" s="35" t="s">
        <v>157</v>
      </c>
      <c r="E35" s="35" t="s">
        <v>158</v>
      </c>
      <c r="F35" s="36" t="s">
        <v>36</v>
      </c>
      <c r="G35" s="35" t="s">
        <v>218</v>
      </c>
      <c r="H35" s="42" t="s">
        <v>219</v>
      </c>
      <c r="I35" s="39">
        <v>250</v>
      </c>
      <c r="J35" s="39">
        <v>250</v>
      </c>
      <c r="K35" s="39"/>
      <c r="L35" s="39">
        <v>250</v>
      </c>
      <c r="M35" s="39"/>
      <c r="N35" s="39"/>
      <c r="O35" s="39"/>
      <c r="P35" s="39"/>
      <c r="Q35" s="39"/>
      <c r="R35" s="39"/>
      <c r="S35" s="39"/>
      <c r="T35" s="39"/>
      <c r="U35" s="46">
        <v>100</v>
      </c>
      <c r="V35" s="41" t="s">
        <v>199</v>
      </c>
      <c r="W35" s="41" t="s">
        <v>220</v>
      </c>
      <c r="X35" s="46" t="s">
        <v>221</v>
      </c>
      <c r="Y35" s="46" t="s">
        <v>222</v>
      </c>
      <c r="Z35" s="34"/>
    </row>
    <row r="36" s="16" customFormat="1" ht="182" customHeight="1" spans="1:26">
      <c r="A36" s="34">
        <v>29</v>
      </c>
      <c r="B36" s="34" t="s">
        <v>223</v>
      </c>
      <c r="C36" s="35" t="s">
        <v>224</v>
      </c>
      <c r="D36" s="35" t="s">
        <v>157</v>
      </c>
      <c r="E36" s="35" t="s">
        <v>158</v>
      </c>
      <c r="F36" s="36" t="s">
        <v>36</v>
      </c>
      <c r="G36" s="35" t="s">
        <v>225</v>
      </c>
      <c r="H36" s="42" t="s">
        <v>226</v>
      </c>
      <c r="I36" s="39">
        <v>280</v>
      </c>
      <c r="J36" s="39">
        <v>280</v>
      </c>
      <c r="K36" s="39"/>
      <c r="L36" s="39">
        <v>280</v>
      </c>
      <c r="M36" s="39"/>
      <c r="N36" s="39"/>
      <c r="O36" s="39"/>
      <c r="P36" s="39"/>
      <c r="Q36" s="39"/>
      <c r="R36" s="39"/>
      <c r="S36" s="39"/>
      <c r="T36" s="39"/>
      <c r="U36" s="46">
        <v>100</v>
      </c>
      <c r="V36" s="41" t="s">
        <v>227</v>
      </c>
      <c r="W36" s="41" t="s">
        <v>228</v>
      </c>
      <c r="X36" s="46" t="s">
        <v>79</v>
      </c>
      <c r="Y36" s="46" t="s">
        <v>80</v>
      </c>
      <c r="Z36" s="34"/>
    </row>
    <row r="37" s="16" customFormat="1" ht="207" customHeight="1" spans="1:26">
      <c r="A37" s="34">
        <v>30</v>
      </c>
      <c r="B37" s="34" t="s">
        <v>229</v>
      </c>
      <c r="C37" s="35" t="s">
        <v>230</v>
      </c>
      <c r="D37" s="34" t="s">
        <v>157</v>
      </c>
      <c r="E37" s="34" t="s">
        <v>158</v>
      </c>
      <c r="F37" s="36" t="s">
        <v>36</v>
      </c>
      <c r="G37" s="35" t="s">
        <v>218</v>
      </c>
      <c r="H37" s="42" t="s">
        <v>231</v>
      </c>
      <c r="I37" s="39">
        <v>500</v>
      </c>
      <c r="J37" s="39">
        <v>500</v>
      </c>
      <c r="K37" s="39"/>
      <c r="L37" s="39">
        <v>500</v>
      </c>
      <c r="M37" s="39"/>
      <c r="N37" s="39"/>
      <c r="O37" s="39"/>
      <c r="P37" s="39"/>
      <c r="Q37" s="39"/>
      <c r="R37" s="39"/>
      <c r="S37" s="39"/>
      <c r="T37" s="39"/>
      <c r="U37" s="39">
        <v>100</v>
      </c>
      <c r="V37" s="41" t="s">
        <v>232</v>
      </c>
      <c r="W37" s="41" t="s">
        <v>233</v>
      </c>
      <c r="X37" s="34" t="s">
        <v>234</v>
      </c>
      <c r="Y37" s="36" t="s">
        <v>235</v>
      </c>
      <c r="Z37" s="34"/>
    </row>
    <row r="38" s="16" customFormat="1" ht="130" customHeight="1" spans="1:26">
      <c r="A38" s="34">
        <v>31</v>
      </c>
      <c r="B38" s="34" t="s">
        <v>236</v>
      </c>
      <c r="C38" s="34" t="s">
        <v>237</v>
      </c>
      <c r="D38" s="34" t="s">
        <v>157</v>
      </c>
      <c r="E38" s="34" t="s">
        <v>158</v>
      </c>
      <c r="F38" s="34" t="s">
        <v>36</v>
      </c>
      <c r="G38" s="34" t="s">
        <v>238</v>
      </c>
      <c r="H38" s="37" t="s">
        <v>239</v>
      </c>
      <c r="I38" s="46">
        <v>280</v>
      </c>
      <c r="J38" s="46">
        <v>280</v>
      </c>
      <c r="K38" s="39"/>
      <c r="L38" s="46">
        <v>280</v>
      </c>
      <c r="M38" s="39"/>
      <c r="N38" s="39"/>
      <c r="O38" s="39"/>
      <c r="P38" s="39"/>
      <c r="Q38" s="39"/>
      <c r="R38" s="39"/>
      <c r="S38" s="39"/>
      <c r="T38" s="39"/>
      <c r="U38" s="39">
        <v>100</v>
      </c>
      <c r="V38" s="34" t="s">
        <v>240</v>
      </c>
      <c r="W38" s="34" t="s">
        <v>241</v>
      </c>
      <c r="X38" s="46" t="s">
        <v>79</v>
      </c>
      <c r="Y38" s="34" t="s">
        <v>80</v>
      </c>
      <c r="Z38" s="34"/>
    </row>
    <row r="39" s="16" customFormat="1" ht="130" customHeight="1" spans="1:26">
      <c r="A39" s="34">
        <v>32</v>
      </c>
      <c r="B39" s="34" t="s">
        <v>242</v>
      </c>
      <c r="C39" s="34" t="s">
        <v>243</v>
      </c>
      <c r="D39" s="34" t="s">
        <v>157</v>
      </c>
      <c r="E39" s="34" t="s">
        <v>244</v>
      </c>
      <c r="F39" s="34" t="s">
        <v>36</v>
      </c>
      <c r="G39" s="34" t="s">
        <v>245</v>
      </c>
      <c r="H39" s="37" t="s">
        <v>246</v>
      </c>
      <c r="I39" s="46">
        <v>200</v>
      </c>
      <c r="J39" s="46">
        <v>200</v>
      </c>
      <c r="K39" s="39"/>
      <c r="L39" s="46">
        <v>200</v>
      </c>
      <c r="M39" s="39"/>
      <c r="N39" s="39"/>
      <c r="O39" s="39"/>
      <c r="P39" s="39"/>
      <c r="Q39" s="39"/>
      <c r="R39" s="39"/>
      <c r="S39" s="39"/>
      <c r="T39" s="39"/>
      <c r="U39" s="39">
        <v>100</v>
      </c>
      <c r="V39" s="34" t="s">
        <v>247</v>
      </c>
      <c r="W39" s="34" t="s">
        <v>248</v>
      </c>
      <c r="X39" s="46" t="s">
        <v>87</v>
      </c>
      <c r="Y39" s="34" t="s">
        <v>80</v>
      </c>
      <c r="Z39" s="34"/>
    </row>
    <row r="40" s="16" customFormat="1" ht="138" customHeight="1" spans="1:26">
      <c r="A40" s="34">
        <v>33</v>
      </c>
      <c r="B40" s="34" t="s">
        <v>249</v>
      </c>
      <c r="C40" s="36" t="s">
        <v>250</v>
      </c>
      <c r="D40" s="41" t="s">
        <v>251</v>
      </c>
      <c r="E40" s="36" t="s">
        <v>252</v>
      </c>
      <c r="F40" s="36" t="s">
        <v>36</v>
      </c>
      <c r="G40" s="36" t="s">
        <v>123</v>
      </c>
      <c r="H40" s="38" t="s">
        <v>253</v>
      </c>
      <c r="I40" s="46">
        <v>1000</v>
      </c>
      <c r="J40" s="46">
        <v>1000</v>
      </c>
      <c r="K40" s="46">
        <v>1000</v>
      </c>
      <c r="L40" s="39"/>
      <c r="M40" s="39"/>
      <c r="N40" s="39"/>
      <c r="O40" s="39"/>
      <c r="P40" s="39"/>
      <c r="Q40" s="39"/>
      <c r="R40" s="39"/>
      <c r="S40" s="39"/>
      <c r="T40" s="39"/>
      <c r="U40" s="46">
        <v>2000</v>
      </c>
      <c r="V40" s="34" t="s">
        <v>254</v>
      </c>
      <c r="W40" s="34" t="s">
        <v>255</v>
      </c>
      <c r="X40" s="41" t="s">
        <v>256</v>
      </c>
      <c r="Y40" s="34" t="s">
        <v>257</v>
      </c>
      <c r="Z40" s="64"/>
    </row>
    <row r="41" s="16" customFormat="1" ht="138" customHeight="1" spans="1:26">
      <c r="A41" s="34">
        <v>34</v>
      </c>
      <c r="B41" s="34" t="s">
        <v>258</v>
      </c>
      <c r="C41" s="36" t="s">
        <v>259</v>
      </c>
      <c r="D41" s="41" t="s">
        <v>251</v>
      </c>
      <c r="E41" s="36" t="s">
        <v>252</v>
      </c>
      <c r="F41" s="36" t="s">
        <v>260</v>
      </c>
      <c r="G41" s="36" t="s">
        <v>123</v>
      </c>
      <c r="H41" s="38" t="s">
        <v>261</v>
      </c>
      <c r="I41" s="39">
        <v>2020.68</v>
      </c>
      <c r="J41" s="39">
        <v>2020.68</v>
      </c>
      <c r="K41" s="39">
        <v>2020.68</v>
      </c>
      <c r="L41" s="39"/>
      <c r="M41" s="39"/>
      <c r="N41" s="39"/>
      <c r="O41" s="39"/>
      <c r="P41" s="39"/>
      <c r="Q41" s="39"/>
      <c r="R41" s="39"/>
      <c r="S41" s="39"/>
      <c r="T41" s="39"/>
      <c r="U41" s="46">
        <v>2000</v>
      </c>
      <c r="V41" s="34" t="s">
        <v>262</v>
      </c>
      <c r="W41" s="34" t="s">
        <v>255</v>
      </c>
      <c r="X41" s="41" t="s">
        <v>256</v>
      </c>
      <c r="Y41" s="34" t="s">
        <v>257</v>
      </c>
      <c r="Z41" s="64"/>
    </row>
    <row r="42" s="16" customFormat="1" ht="201" customHeight="1" spans="1:26">
      <c r="A42" s="34">
        <v>35</v>
      </c>
      <c r="B42" s="34" t="s">
        <v>263</v>
      </c>
      <c r="C42" s="41" t="s">
        <v>264</v>
      </c>
      <c r="D42" s="41" t="s">
        <v>251</v>
      </c>
      <c r="E42" s="41" t="s">
        <v>252</v>
      </c>
      <c r="F42" s="44" t="s">
        <v>36</v>
      </c>
      <c r="G42" s="41" t="s">
        <v>265</v>
      </c>
      <c r="H42" s="42" t="s">
        <v>266</v>
      </c>
      <c r="I42" s="39">
        <v>396</v>
      </c>
      <c r="J42" s="39">
        <v>396</v>
      </c>
      <c r="K42" s="39"/>
      <c r="L42" s="39"/>
      <c r="M42" s="39">
        <v>396</v>
      </c>
      <c r="N42" s="39"/>
      <c r="O42" s="39"/>
      <c r="P42" s="39"/>
      <c r="Q42" s="39"/>
      <c r="R42" s="39"/>
      <c r="S42" s="39"/>
      <c r="T42" s="39"/>
      <c r="U42" s="46">
        <v>900</v>
      </c>
      <c r="V42" s="41" t="s">
        <v>267</v>
      </c>
      <c r="W42" s="41" t="s">
        <v>268</v>
      </c>
      <c r="X42" s="41" t="s">
        <v>269</v>
      </c>
      <c r="Y42" s="34" t="s">
        <v>270</v>
      </c>
      <c r="Z42" s="64"/>
    </row>
    <row r="43" s="17" customFormat="1" ht="192" customHeight="1" spans="1:26">
      <c r="A43" s="34">
        <v>36</v>
      </c>
      <c r="B43" s="34" t="s">
        <v>271</v>
      </c>
      <c r="C43" s="41" t="s">
        <v>272</v>
      </c>
      <c r="D43" s="41" t="s">
        <v>251</v>
      </c>
      <c r="E43" s="41" t="s">
        <v>252</v>
      </c>
      <c r="F43" s="44" t="s">
        <v>36</v>
      </c>
      <c r="G43" s="41" t="s">
        <v>273</v>
      </c>
      <c r="H43" s="42" t="s">
        <v>274</v>
      </c>
      <c r="I43" s="39">
        <v>360</v>
      </c>
      <c r="J43" s="39">
        <v>360</v>
      </c>
      <c r="K43" s="39"/>
      <c r="L43" s="39"/>
      <c r="M43" s="39">
        <v>360</v>
      </c>
      <c r="N43" s="39"/>
      <c r="O43" s="39"/>
      <c r="P43" s="39"/>
      <c r="Q43" s="39"/>
      <c r="R43" s="39"/>
      <c r="S43" s="39"/>
      <c r="T43" s="39"/>
      <c r="U43" s="46">
        <v>800</v>
      </c>
      <c r="V43" s="41" t="s">
        <v>275</v>
      </c>
      <c r="W43" s="34" t="s">
        <v>276</v>
      </c>
      <c r="X43" s="41" t="s">
        <v>87</v>
      </c>
      <c r="Y43" s="34" t="s">
        <v>88</v>
      </c>
      <c r="Z43" s="34"/>
    </row>
    <row r="44" s="17" customFormat="1" ht="192" customHeight="1" spans="1:26">
      <c r="A44" s="34">
        <v>37</v>
      </c>
      <c r="B44" s="34" t="s">
        <v>277</v>
      </c>
      <c r="C44" s="41" t="s">
        <v>278</v>
      </c>
      <c r="D44" s="41" t="s">
        <v>251</v>
      </c>
      <c r="E44" s="41" t="s">
        <v>252</v>
      </c>
      <c r="F44" s="44" t="s">
        <v>36</v>
      </c>
      <c r="G44" s="41" t="s">
        <v>279</v>
      </c>
      <c r="H44" s="42" t="s">
        <v>280</v>
      </c>
      <c r="I44" s="39">
        <v>390</v>
      </c>
      <c r="J44" s="39">
        <v>390</v>
      </c>
      <c r="K44" s="39"/>
      <c r="L44" s="39"/>
      <c r="M44" s="39">
        <v>390</v>
      </c>
      <c r="N44" s="39"/>
      <c r="O44" s="39"/>
      <c r="P44" s="39"/>
      <c r="Q44" s="39"/>
      <c r="R44" s="39"/>
      <c r="S44" s="39"/>
      <c r="T44" s="39"/>
      <c r="U44" s="46">
        <v>900</v>
      </c>
      <c r="V44" s="41" t="s">
        <v>281</v>
      </c>
      <c r="W44" s="34" t="s">
        <v>268</v>
      </c>
      <c r="X44" s="41" t="s">
        <v>282</v>
      </c>
      <c r="Y44" s="34" t="s">
        <v>72</v>
      </c>
      <c r="Z44" s="34"/>
    </row>
    <row r="45" s="16" customFormat="1" ht="198" customHeight="1" spans="1:26">
      <c r="A45" s="34">
        <v>38</v>
      </c>
      <c r="B45" s="34" t="s">
        <v>283</v>
      </c>
      <c r="C45" s="41" t="s">
        <v>284</v>
      </c>
      <c r="D45" s="41" t="s">
        <v>251</v>
      </c>
      <c r="E45" s="41" t="s">
        <v>252</v>
      </c>
      <c r="F45" s="44" t="s">
        <v>36</v>
      </c>
      <c r="G45" s="41" t="s">
        <v>285</v>
      </c>
      <c r="H45" s="42" t="s">
        <v>286</v>
      </c>
      <c r="I45" s="39">
        <v>210</v>
      </c>
      <c r="J45" s="39">
        <v>210</v>
      </c>
      <c r="K45" s="39"/>
      <c r="L45" s="39"/>
      <c r="M45" s="39">
        <v>210</v>
      </c>
      <c r="N45" s="39"/>
      <c r="O45" s="39"/>
      <c r="P45" s="39"/>
      <c r="Q45" s="39"/>
      <c r="R45" s="39"/>
      <c r="S45" s="39"/>
      <c r="T45" s="39"/>
      <c r="U45" s="46">
        <v>400</v>
      </c>
      <c r="V45" s="41" t="s">
        <v>287</v>
      </c>
      <c r="W45" s="41" t="s">
        <v>288</v>
      </c>
      <c r="X45" s="41" t="s">
        <v>221</v>
      </c>
      <c r="Y45" s="34" t="s">
        <v>222</v>
      </c>
      <c r="Z45" s="64"/>
    </row>
    <row r="46" s="17" customFormat="1" ht="192" customHeight="1" spans="1:26">
      <c r="A46" s="34">
        <v>39</v>
      </c>
      <c r="B46" s="34" t="s">
        <v>289</v>
      </c>
      <c r="C46" s="41" t="s">
        <v>290</v>
      </c>
      <c r="D46" s="41" t="s">
        <v>251</v>
      </c>
      <c r="E46" s="41" t="s">
        <v>252</v>
      </c>
      <c r="F46" s="44" t="s">
        <v>36</v>
      </c>
      <c r="G46" s="41" t="s">
        <v>291</v>
      </c>
      <c r="H46" s="42" t="s">
        <v>292</v>
      </c>
      <c r="I46" s="39">
        <v>360</v>
      </c>
      <c r="J46" s="39">
        <v>360</v>
      </c>
      <c r="K46" s="39"/>
      <c r="L46" s="39"/>
      <c r="M46" s="39">
        <v>360</v>
      </c>
      <c r="N46" s="39"/>
      <c r="O46" s="39"/>
      <c r="P46" s="39"/>
      <c r="Q46" s="39"/>
      <c r="R46" s="39"/>
      <c r="S46" s="39"/>
      <c r="T46" s="39"/>
      <c r="U46" s="39">
        <v>800</v>
      </c>
      <c r="V46" s="41" t="s">
        <v>275</v>
      </c>
      <c r="W46" s="41" t="s">
        <v>276</v>
      </c>
      <c r="X46" s="41" t="s">
        <v>79</v>
      </c>
      <c r="Y46" s="34" t="s">
        <v>80</v>
      </c>
      <c r="Z46" s="34"/>
    </row>
    <row r="47" s="16" customFormat="1" ht="234" customHeight="1" spans="1:26">
      <c r="A47" s="34">
        <v>40</v>
      </c>
      <c r="B47" s="34" t="s">
        <v>293</v>
      </c>
      <c r="C47" s="41" t="s">
        <v>294</v>
      </c>
      <c r="D47" s="41" t="s">
        <v>251</v>
      </c>
      <c r="E47" s="41" t="s">
        <v>252</v>
      </c>
      <c r="F47" s="44" t="s">
        <v>36</v>
      </c>
      <c r="G47" s="41" t="s">
        <v>295</v>
      </c>
      <c r="H47" s="42" t="s">
        <v>296</v>
      </c>
      <c r="I47" s="39">
        <v>360</v>
      </c>
      <c r="J47" s="39">
        <v>360</v>
      </c>
      <c r="K47" s="39"/>
      <c r="L47" s="39"/>
      <c r="M47" s="39">
        <v>360</v>
      </c>
      <c r="N47" s="39"/>
      <c r="O47" s="39"/>
      <c r="P47" s="39"/>
      <c r="Q47" s="39"/>
      <c r="R47" s="39"/>
      <c r="S47" s="39"/>
      <c r="T47" s="39"/>
      <c r="U47" s="39">
        <v>800</v>
      </c>
      <c r="V47" s="41" t="s">
        <v>297</v>
      </c>
      <c r="W47" s="41" t="s">
        <v>298</v>
      </c>
      <c r="X47" s="41" t="s">
        <v>299</v>
      </c>
      <c r="Y47" s="34" t="s">
        <v>300</v>
      </c>
      <c r="Z47" s="64"/>
    </row>
    <row r="48" s="16" customFormat="1" ht="222" customHeight="1" spans="1:26">
      <c r="A48" s="34">
        <v>41</v>
      </c>
      <c r="B48" s="34" t="s">
        <v>301</v>
      </c>
      <c r="C48" s="36" t="s">
        <v>302</v>
      </c>
      <c r="D48" s="41" t="s">
        <v>251</v>
      </c>
      <c r="E48" s="36" t="s">
        <v>252</v>
      </c>
      <c r="F48" s="36" t="s">
        <v>36</v>
      </c>
      <c r="G48" s="36" t="s">
        <v>303</v>
      </c>
      <c r="H48" s="38" t="s">
        <v>304</v>
      </c>
      <c r="I48" s="39">
        <v>730</v>
      </c>
      <c r="J48" s="39">
        <v>730</v>
      </c>
      <c r="K48" s="39"/>
      <c r="L48" s="39"/>
      <c r="M48" s="39"/>
      <c r="N48" s="39">
        <v>730</v>
      </c>
      <c r="O48" s="39"/>
      <c r="P48" s="39"/>
      <c r="Q48" s="39"/>
      <c r="R48" s="39"/>
      <c r="S48" s="39"/>
      <c r="T48" s="39"/>
      <c r="U48" s="46">
        <v>2000</v>
      </c>
      <c r="V48" s="34" t="s">
        <v>305</v>
      </c>
      <c r="W48" s="34" t="s">
        <v>255</v>
      </c>
      <c r="X48" s="41" t="s">
        <v>306</v>
      </c>
      <c r="Y48" s="34" t="s">
        <v>307</v>
      </c>
      <c r="Z48" s="64"/>
    </row>
    <row r="49" s="16" customFormat="1" ht="205" customHeight="1" spans="1:26">
      <c r="A49" s="34">
        <v>42</v>
      </c>
      <c r="B49" s="34" t="s">
        <v>308</v>
      </c>
      <c r="C49" s="35" t="s">
        <v>309</v>
      </c>
      <c r="D49" s="34" t="s">
        <v>310</v>
      </c>
      <c r="E49" s="36" t="s">
        <v>309</v>
      </c>
      <c r="F49" s="36" t="s">
        <v>36</v>
      </c>
      <c r="G49" s="35" t="s">
        <v>98</v>
      </c>
      <c r="H49" s="42" t="s">
        <v>311</v>
      </c>
      <c r="I49" s="39">
        <v>500</v>
      </c>
      <c r="J49" s="39">
        <v>500</v>
      </c>
      <c r="K49" s="39"/>
      <c r="L49" s="39">
        <v>500</v>
      </c>
      <c r="M49" s="39"/>
      <c r="N49" s="39"/>
      <c r="O49" s="39"/>
      <c r="P49" s="39"/>
      <c r="Q49" s="39"/>
      <c r="R49" s="39"/>
      <c r="S49" s="39"/>
      <c r="T49" s="39"/>
      <c r="U49" s="39">
        <v>23000</v>
      </c>
      <c r="V49" s="41" t="s">
        <v>312</v>
      </c>
      <c r="W49" s="41" t="s">
        <v>313</v>
      </c>
      <c r="X49" s="36" t="s">
        <v>57</v>
      </c>
      <c r="Y49" s="34" t="s">
        <v>58</v>
      </c>
      <c r="Z49" s="34"/>
    </row>
    <row r="50" s="15" customFormat="1" ht="90" customHeight="1" spans="1:26">
      <c r="A50" s="31" t="s">
        <v>314</v>
      </c>
      <c r="B50" s="31"/>
      <c r="C50" s="31"/>
      <c r="D50" s="32"/>
      <c r="E50" s="32"/>
      <c r="F50" s="32"/>
      <c r="G50" s="32"/>
      <c r="H50" s="45"/>
      <c r="I50" s="50">
        <f t="shared" ref="I50:L50" si="2">SUM(I51:I55)</f>
        <v>1865.7</v>
      </c>
      <c r="J50" s="50">
        <f t="shared" si="2"/>
        <v>1827.7</v>
      </c>
      <c r="K50" s="50">
        <f t="shared" si="2"/>
        <v>100</v>
      </c>
      <c r="L50" s="50">
        <f t="shared" si="2"/>
        <v>1727.7</v>
      </c>
      <c r="M50" s="50"/>
      <c r="N50" s="50"/>
      <c r="O50" s="50"/>
      <c r="P50" s="50"/>
      <c r="Q50" s="50"/>
      <c r="R50" s="50"/>
      <c r="S50" s="50">
        <f>SUM(S51:S55)</f>
        <v>38</v>
      </c>
      <c r="T50" s="50"/>
      <c r="U50" s="61"/>
      <c r="V50" s="45"/>
      <c r="W50" s="45"/>
      <c r="X50" s="32"/>
      <c r="Y50" s="32"/>
      <c r="Z50" s="63"/>
    </row>
    <row r="51" s="16" customFormat="1" ht="160" customHeight="1" spans="1:26">
      <c r="A51" s="46">
        <v>1</v>
      </c>
      <c r="B51" s="36" t="s">
        <v>315</v>
      </c>
      <c r="C51" s="34" t="s">
        <v>316</v>
      </c>
      <c r="D51" s="34" t="s">
        <v>317</v>
      </c>
      <c r="E51" s="34" t="s">
        <v>318</v>
      </c>
      <c r="F51" s="34" t="s">
        <v>36</v>
      </c>
      <c r="G51" s="36" t="s">
        <v>98</v>
      </c>
      <c r="H51" s="43" t="s">
        <v>319</v>
      </c>
      <c r="I51" s="39">
        <v>300</v>
      </c>
      <c r="J51" s="39">
        <v>300</v>
      </c>
      <c r="K51" s="39">
        <v>100</v>
      </c>
      <c r="L51" s="39">
        <v>200</v>
      </c>
      <c r="M51" s="39"/>
      <c r="N51" s="39"/>
      <c r="O51" s="39"/>
      <c r="P51" s="39"/>
      <c r="Q51" s="39"/>
      <c r="R51" s="39"/>
      <c r="S51" s="39"/>
      <c r="T51" s="57"/>
      <c r="U51" s="57">
        <v>2700</v>
      </c>
      <c r="V51" s="34" t="s">
        <v>320</v>
      </c>
      <c r="W51" s="34" t="s">
        <v>321</v>
      </c>
      <c r="X51" s="34" t="s">
        <v>57</v>
      </c>
      <c r="Y51" s="34" t="s">
        <v>58</v>
      </c>
      <c r="Z51" s="64"/>
    </row>
    <row r="52" s="16" customFormat="1" ht="141" customHeight="1" spans="1:26">
      <c r="A52" s="46">
        <v>2</v>
      </c>
      <c r="B52" s="36" t="s">
        <v>322</v>
      </c>
      <c r="C52" s="36" t="s">
        <v>323</v>
      </c>
      <c r="D52" s="36" t="s">
        <v>324</v>
      </c>
      <c r="E52" s="36" t="s">
        <v>325</v>
      </c>
      <c r="F52" s="36" t="s">
        <v>36</v>
      </c>
      <c r="G52" s="36" t="s">
        <v>225</v>
      </c>
      <c r="H52" s="43" t="s">
        <v>326</v>
      </c>
      <c r="I52" s="39">
        <v>240</v>
      </c>
      <c r="J52" s="39">
        <v>240</v>
      </c>
      <c r="K52" s="39"/>
      <c r="L52" s="39">
        <v>240</v>
      </c>
      <c r="M52" s="57"/>
      <c r="N52" s="57"/>
      <c r="O52" s="57"/>
      <c r="P52" s="57"/>
      <c r="Q52" s="57"/>
      <c r="R52" s="57"/>
      <c r="S52" s="57"/>
      <c r="T52" s="57"/>
      <c r="U52" s="62">
        <v>100</v>
      </c>
      <c r="V52" s="36" t="s">
        <v>327</v>
      </c>
      <c r="W52" s="36" t="s">
        <v>328</v>
      </c>
      <c r="X52" s="36" t="s">
        <v>80</v>
      </c>
      <c r="Y52" s="36" t="s">
        <v>80</v>
      </c>
      <c r="Z52" s="36"/>
    </row>
    <row r="53" s="16" customFormat="1" ht="132" customHeight="1" spans="1:26">
      <c r="A53" s="46">
        <v>3</v>
      </c>
      <c r="B53" s="36" t="s">
        <v>329</v>
      </c>
      <c r="C53" s="36" t="s">
        <v>330</v>
      </c>
      <c r="D53" s="36" t="s">
        <v>324</v>
      </c>
      <c r="E53" s="36" t="s">
        <v>325</v>
      </c>
      <c r="F53" s="36" t="s">
        <v>36</v>
      </c>
      <c r="G53" s="36" t="s">
        <v>331</v>
      </c>
      <c r="H53" s="43" t="s">
        <v>332</v>
      </c>
      <c r="I53" s="39">
        <v>1000</v>
      </c>
      <c r="J53" s="39">
        <v>1000</v>
      </c>
      <c r="K53" s="39"/>
      <c r="L53" s="39">
        <v>1000</v>
      </c>
      <c r="M53" s="57"/>
      <c r="N53" s="57"/>
      <c r="O53" s="57"/>
      <c r="P53" s="57"/>
      <c r="Q53" s="57"/>
      <c r="R53" s="57"/>
      <c r="S53" s="57"/>
      <c r="T53" s="57"/>
      <c r="U53" s="62">
        <v>500</v>
      </c>
      <c r="V53" s="36" t="s">
        <v>327</v>
      </c>
      <c r="W53" s="36" t="s">
        <v>328</v>
      </c>
      <c r="X53" s="36" t="s">
        <v>300</v>
      </c>
      <c r="Y53" s="36" t="s">
        <v>300</v>
      </c>
      <c r="Z53" s="36"/>
    </row>
    <row r="54" s="16" customFormat="1" ht="138" customHeight="1" spans="1:26">
      <c r="A54" s="46">
        <v>4</v>
      </c>
      <c r="B54" s="36" t="s">
        <v>333</v>
      </c>
      <c r="C54" s="36" t="s">
        <v>334</v>
      </c>
      <c r="D54" s="41" t="s">
        <v>335</v>
      </c>
      <c r="E54" s="36" t="s">
        <v>335</v>
      </c>
      <c r="F54" s="41" t="s">
        <v>36</v>
      </c>
      <c r="G54" s="36" t="s">
        <v>336</v>
      </c>
      <c r="H54" s="43" t="s">
        <v>337</v>
      </c>
      <c r="I54" s="39">
        <v>287.7</v>
      </c>
      <c r="J54" s="39">
        <v>287.7</v>
      </c>
      <c r="K54" s="39"/>
      <c r="L54" s="39">
        <v>287.7</v>
      </c>
      <c r="M54" s="58"/>
      <c r="N54" s="58"/>
      <c r="O54" s="58"/>
      <c r="P54" s="58"/>
      <c r="Q54" s="58"/>
      <c r="R54" s="58"/>
      <c r="S54" s="57"/>
      <c r="T54" s="57"/>
      <c r="U54" s="62">
        <v>137</v>
      </c>
      <c r="V54" s="41" t="s">
        <v>338</v>
      </c>
      <c r="W54" s="41" t="s">
        <v>339</v>
      </c>
      <c r="X54" s="41" t="s">
        <v>340</v>
      </c>
      <c r="Y54" s="41" t="s">
        <v>341</v>
      </c>
      <c r="Z54" s="64"/>
    </row>
    <row r="55" s="16" customFormat="1" ht="197" customHeight="1" spans="1:26">
      <c r="A55" s="46">
        <v>5</v>
      </c>
      <c r="B55" s="36" t="s">
        <v>342</v>
      </c>
      <c r="C55" s="36" t="s">
        <v>343</v>
      </c>
      <c r="D55" s="36" t="s">
        <v>335</v>
      </c>
      <c r="E55" s="36" t="s">
        <v>335</v>
      </c>
      <c r="F55" s="36" t="s">
        <v>36</v>
      </c>
      <c r="G55" s="36" t="s">
        <v>344</v>
      </c>
      <c r="H55" s="43" t="s">
        <v>345</v>
      </c>
      <c r="I55" s="57">
        <v>38</v>
      </c>
      <c r="J55" s="57"/>
      <c r="K55" s="57"/>
      <c r="L55" s="57"/>
      <c r="M55" s="57"/>
      <c r="N55" s="57"/>
      <c r="O55" s="57"/>
      <c r="P55" s="57"/>
      <c r="Q55" s="57"/>
      <c r="R55" s="57"/>
      <c r="S55" s="57">
        <v>38</v>
      </c>
      <c r="T55" s="57"/>
      <c r="U55" s="57">
        <v>34</v>
      </c>
      <c r="V55" s="36" t="s">
        <v>346</v>
      </c>
      <c r="W55" s="36" t="s">
        <v>339</v>
      </c>
      <c r="X55" s="36" t="s">
        <v>57</v>
      </c>
      <c r="Y55" s="36" t="s">
        <v>58</v>
      </c>
      <c r="Z55" s="64"/>
    </row>
    <row r="56" s="15" customFormat="1" ht="90" customHeight="1" spans="1:26">
      <c r="A56" s="31" t="s">
        <v>347</v>
      </c>
      <c r="B56" s="31"/>
      <c r="C56" s="31"/>
      <c r="D56" s="31"/>
      <c r="E56" s="31"/>
      <c r="F56" s="31"/>
      <c r="G56" s="32"/>
      <c r="H56" s="45"/>
      <c r="I56" s="50">
        <f t="shared" ref="I56:N56" si="3">SUM(I57:I64)</f>
        <v>3540</v>
      </c>
      <c r="J56" s="50">
        <f t="shared" si="3"/>
        <v>3540</v>
      </c>
      <c r="K56" s="50">
        <f t="shared" si="3"/>
        <v>2880</v>
      </c>
      <c r="L56" s="50">
        <f t="shared" si="3"/>
        <v>0</v>
      </c>
      <c r="M56" s="50">
        <f t="shared" si="3"/>
        <v>660</v>
      </c>
      <c r="N56" s="50">
        <f t="shared" si="3"/>
        <v>0</v>
      </c>
      <c r="O56" s="50"/>
      <c r="P56" s="50"/>
      <c r="Q56" s="50"/>
      <c r="R56" s="50"/>
      <c r="S56" s="50"/>
      <c r="T56" s="50"/>
      <c r="U56" s="61"/>
      <c r="V56" s="45"/>
      <c r="W56" s="45"/>
      <c r="X56" s="32"/>
      <c r="Y56" s="32"/>
      <c r="Z56" s="63"/>
    </row>
    <row r="57" s="16" customFormat="1" ht="174" customHeight="1" spans="1:26">
      <c r="A57" s="47">
        <v>1</v>
      </c>
      <c r="B57" s="36" t="s">
        <v>348</v>
      </c>
      <c r="C57" s="34" t="s">
        <v>349</v>
      </c>
      <c r="D57" s="34" t="s">
        <v>350</v>
      </c>
      <c r="E57" s="34" t="s">
        <v>351</v>
      </c>
      <c r="F57" s="34" t="s">
        <v>36</v>
      </c>
      <c r="G57" s="34" t="s">
        <v>352</v>
      </c>
      <c r="H57" s="38" t="s">
        <v>353</v>
      </c>
      <c r="I57" s="39">
        <v>300</v>
      </c>
      <c r="J57" s="39">
        <v>300</v>
      </c>
      <c r="K57" s="39"/>
      <c r="L57" s="39"/>
      <c r="M57" s="39">
        <v>300</v>
      </c>
      <c r="N57" s="39"/>
      <c r="O57" s="39"/>
      <c r="P57" s="39"/>
      <c r="Q57" s="39"/>
      <c r="R57" s="39"/>
      <c r="S57" s="39"/>
      <c r="T57" s="57"/>
      <c r="U57" s="62">
        <v>700</v>
      </c>
      <c r="V57" s="34" t="s">
        <v>354</v>
      </c>
      <c r="W57" s="34" t="s">
        <v>355</v>
      </c>
      <c r="X57" s="34" t="s">
        <v>214</v>
      </c>
      <c r="Y57" s="34" t="s">
        <v>215</v>
      </c>
      <c r="Z57" s="64"/>
    </row>
    <row r="58" s="14" customFormat="1" ht="207" customHeight="1" spans="1:26">
      <c r="A58" s="47">
        <v>2</v>
      </c>
      <c r="B58" s="36" t="s">
        <v>356</v>
      </c>
      <c r="C58" s="34" t="s">
        <v>357</v>
      </c>
      <c r="D58" s="34" t="s">
        <v>350</v>
      </c>
      <c r="E58" s="34" t="s">
        <v>351</v>
      </c>
      <c r="F58" s="34" t="s">
        <v>36</v>
      </c>
      <c r="G58" s="34" t="s">
        <v>295</v>
      </c>
      <c r="H58" s="38" t="s">
        <v>358</v>
      </c>
      <c r="I58" s="39">
        <v>360</v>
      </c>
      <c r="J58" s="39">
        <v>360</v>
      </c>
      <c r="K58" s="39"/>
      <c r="L58" s="39"/>
      <c r="M58" s="39">
        <v>360</v>
      </c>
      <c r="N58" s="39"/>
      <c r="O58" s="39"/>
      <c r="P58" s="39"/>
      <c r="Q58" s="39"/>
      <c r="R58" s="39"/>
      <c r="S58" s="39"/>
      <c r="T58" s="57"/>
      <c r="U58" s="62">
        <v>800</v>
      </c>
      <c r="V58" s="34" t="s">
        <v>359</v>
      </c>
      <c r="W58" s="62" t="s">
        <v>355</v>
      </c>
      <c r="X58" s="34" t="s">
        <v>299</v>
      </c>
      <c r="Y58" s="34" t="s">
        <v>300</v>
      </c>
      <c r="Z58" s="36"/>
    </row>
    <row r="59" s="16" customFormat="1" ht="132" customHeight="1" spans="1:26">
      <c r="A59" s="47">
        <v>3</v>
      </c>
      <c r="B59" s="36" t="s">
        <v>360</v>
      </c>
      <c r="C59" s="34" t="s">
        <v>361</v>
      </c>
      <c r="D59" s="34" t="s">
        <v>350</v>
      </c>
      <c r="E59" s="34" t="s">
        <v>351</v>
      </c>
      <c r="F59" s="46" t="s">
        <v>36</v>
      </c>
      <c r="G59" s="34" t="s">
        <v>67</v>
      </c>
      <c r="H59" s="38" t="s">
        <v>362</v>
      </c>
      <c r="I59" s="39">
        <v>100</v>
      </c>
      <c r="J59" s="39">
        <v>100</v>
      </c>
      <c r="K59" s="39">
        <v>100</v>
      </c>
      <c r="L59" s="39"/>
      <c r="M59" s="39"/>
      <c r="N59" s="39"/>
      <c r="O59" s="39"/>
      <c r="P59" s="39"/>
      <c r="Q59" s="39"/>
      <c r="R59" s="39"/>
      <c r="S59" s="39"/>
      <c r="T59" s="57"/>
      <c r="U59" s="62">
        <v>500</v>
      </c>
      <c r="V59" s="34" t="s">
        <v>363</v>
      </c>
      <c r="W59" s="34" t="s">
        <v>364</v>
      </c>
      <c r="X59" s="34" t="s">
        <v>71</v>
      </c>
      <c r="Y59" s="34" t="s">
        <v>72</v>
      </c>
      <c r="Z59" s="64"/>
    </row>
    <row r="60" s="16" customFormat="1" ht="156" customHeight="1" spans="1:26">
      <c r="A60" s="47">
        <v>4</v>
      </c>
      <c r="B60" s="36" t="s">
        <v>365</v>
      </c>
      <c r="C60" s="41" t="s">
        <v>366</v>
      </c>
      <c r="D60" s="34" t="s">
        <v>350</v>
      </c>
      <c r="E60" s="41" t="s">
        <v>351</v>
      </c>
      <c r="F60" s="41" t="s">
        <v>36</v>
      </c>
      <c r="G60" s="41" t="s">
        <v>367</v>
      </c>
      <c r="H60" s="42" t="s">
        <v>368</v>
      </c>
      <c r="I60" s="39">
        <v>300</v>
      </c>
      <c r="J60" s="39">
        <v>300</v>
      </c>
      <c r="K60" s="39">
        <v>300</v>
      </c>
      <c r="L60" s="39"/>
      <c r="M60" s="39"/>
      <c r="N60" s="39"/>
      <c r="O60" s="39"/>
      <c r="P60" s="39"/>
      <c r="Q60" s="39"/>
      <c r="R60" s="39"/>
      <c r="S60" s="39"/>
      <c r="T60" s="39"/>
      <c r="U60" s="46">
        <v>500</v>
      </c>
      <c r="V60" s="41" t="s">
        <v>369</v>
      </c>
      <c r="W60" s="41" t="s">
        <v>370</v>
      </c>
      <c r="X60" s="34" t="s">
        <v>79</v>
      </c>
      <c r="Y60" s="34" t="s">
        <v>80</v>
      </c>
      <c r="Z60" s="64"/>
    </row>
    <row r="61" s="16" customFormat="1" ht="237" customHeight="1" spans="1:26">
      <c r="A61" s="47">
        <v>5</v>
      </c>
      <c r="B61" s="36" t="s">
        <v>371</v>
      </c>
      <c r="C61" s="34" t="s">
        <v>351</v>
      </c>
      <c r="D61" s="34" t="s">
        <v>350</v>
      </c>
      <c r="E61" s="34" t="s">
        <v>351</v>
      </c>
      <c r="F61" s="46" t="s">
        <v>36</v>
      </c>
      <c r="G61" s="34" t="s">
        <v>372</v>
      </c>
      <c r="H61" s="38" t="s">
        <v>373</v>
      </c>
      <c r="I61" s="39">
        <v>950</v>
      </c>
      <c r="J61" s="39">
        <v>950</v>
      </c>
      <c r="K61" s="39">
        <v>950</v>
      </c>
      <c r="L61" s="39"/>
      <c r="M61" s="39"/>
      <c r="N61" s="39"/>
      <c r="O61" s="39"/>
      <c r="P61" s="39"/>
      <c r="Q61" s="39"/>
      <c r="R61" s="39"/>
      <c r="S61" s="39"/>
      <c r="T61" s="57"/>
      <c r="U61" s="57">
        <v>20000</v>
      </c>
      <c r="V61" s="34" t="s">
        <v>374</v>
      </c>
      <c r="W61" s="34" t="s">
        <v>364</v>
      </c>
      <c r="X61" s="34" t="s">
        <v>375</v>
      </c>
      <c r="Y61" s="34" t="s">
        <v>376</v>
      </c>
      <c r="Z61" s="36"/>
    </row>
    <row r="62" s="16" customFormat="1" ht="141" customHeight="1" spans="1:26">
      <c r="A62" s="47">
        <v>6</v>
      </c>
      <c r="B62" s="36" t="s">
        <v>377</v>
      </c>
      <c r="C62" s="34" t="s">
        <v>378</v>
      </c>
      <c r="D62" s="34" t="s">
        <v>379</v>
      </c>
      <c r="E62" s="34" t="s">
        <v>380</v>
      </c>
      <c r="F62" s="34" t="s">
        <v>36</v>
      </c>
      <c r="G62" s="34" t="s">
        <v>381</v>
      </c>
      <c r="H62" s="38" t="s">
        <v>382</v>
      </c>
      <c r="I62" s="39">
        <v>300</v>
      </c>
      <c r="J62" s="39">
        <v>300</v>
      </c>
      <c r="K62" s="39">
        <v>300</v>
      </c>
      <c r="L62" s="39"/>
      <c r="M62" s="39"/>
      <c r="N62" s="39"/>
      <c r="O62" s="39"/>
      <c r="P62" s="39"/>
      <c r="Q62" s="39"/>
      <c r="R62" s="39"/>
      <c r="S62" s="39"/>
      <c r="T62" s="57"/>
      <c r="U62" s="62">
        <v>50000</v>
      </c>
      <c r="V62" s="34" t="s">
        <v>383</v>
      </c>
      <c r="W62" s="34" t="s">
        <v>384</v>
      </c>
      <c r="X62" s="34" t="s">
        <v>385</v>
      </c>
      <c r="Y62" s="34" t="s">
        <v>386</v>
      </c>
      <c r="Z62" s="64"/>
    </row>
    <row r="63" s="16" customFormat="1" ht="235" customHeight="1" spans="1:26">
      <c r="A63" s="47">
        <v>7</v>
      </c>
      <c r="B63" s="36" t="s">
        <v>387</v>
      </c>
      <c r="C63" s="36" t="s">
        <v>388</v>
      </c>
      <c r="D63" s="34" t="s">
        <v>379</v>
      </c>
      <c r="E63" s="34" t="s">
        <v>380</v>
      </c>
      <c r="F63" s="36" t="s">
        <v>36</v>
      </c>
      <c r="G63" s="36" t="s">
        <v>389</v>
      </c>
      <c r="H63" s="43" t="s">
        <v>390</v>
      </c>
      <c r="I63" s="39">
        <v>430</v>
      </c>
      <c r="J63" s="39">
        <v>430</v>
      </c>
      <c r="K63" s="39">
        <v>430</v>
      </c>
      <c r="L63" s="57"/>
      <c r="M63" s="57"/>
      <c r="N63" s="57"/>
      <c r="O63" s="57"/>
      <c r="P63" s="57"/>
      <c r="Q63" s="57"/>
      <c r="R63" s="57"/>
      <c r="S63" s="57"/>
      <c r="T63" s="57"/>
      <c r="U63" s="57">
        <v>60000</v>
      </c>
      <c r="V63" s="36" t="s">
        <v>391</v>
      </c>
      <c r="W63" s="36" t="s">
        <v>384</v>
      </c>
      <c r="X63" s="36" t="s">
        <v>385</v>
      </c>
      <c r="Y63" s="36" t="s">
        <v>386</v>
      </c>
      <c r="Z63" s="64"/>
    </row>
    <row r="64" s="14" customFormat="1" ht="154" customHeight="1" spans="1:26">
      <c r="A64" s="47">
        <v>8</v>
      </c>
      <c r="B64" s="36" t="s">
        <v>392</v>
      </c>
      <c r="C64" s="34" t="s">
        <v>393</v>
      </c>
      <c r="D64" s="34" t="s">
        <v>379</v>
      </c>
      <c r="E64" s="34" t="s">
        <v>394</v>
      </c>
      <c r="F64" s="34" t="s">
        <v>36</v>
      </c>
      <c r="G64" s="34" t="s">
        <v>395</v>
      </c>
      <c r="H64" s="38" t="s">
        <v>396</v>
      </c>
      <c r="I64" s="39">
        <v>800</v>
      </c>
      <c r="J64" s="39">
        <v>800</v>
      </c>
      <c r="K64" s="39">
        <v>800</v>
      </c>
      <c r="L64" s="39"/>
      <c r="M64" s="39"/>
      <c r="N64" s="39"/>
      <c r="O64" s="39"/>
      <c r="P64" s="39"/>
      <c r="Q64" s="39"/>
      <c r="R64" s="39"/>
      <c r="S64" s="39"/>
      <c r="T64" s="57"/>
      <c r="U64" s="62">
        <v>20000</v>
      </c>
      <c r="V64" s="34" t="s">
        <v>397</v>
      </c>
      <c r="W64" s="62" t="s">
        <v>398</v>
      </c>
      <c r="X64" s="34" t="s">
        <v>385</v>
      </c>
      <c r="Y64" s="34" t="s">
        <v>386</v>
      </c>
      <c r="Z64" s="36"/>
    </row>
    <row r="65" s="15" customFormat="1" ht="90" customHeight="1" spans="1:26">
      <c r="A65" s="32" t="s">
        <v>399</v>
      </c>
      <c r="B65" s="32"/>
      <c r="C65" s="32"/>
      <c r="D65" s="32"/>
      <c r="E65" s="32"/>
      <c r="F65" s="32"/>
      <c r="G65" s="32"/>
      <c r="H65" s="45"/>
      <c r="I65" s="50">
        <f t="shared" ref="I65:K65" si="4">I66</f>
        <v>14</v>
      </c>
      <c r="J65" s="50">
        <f t="shared" si="4"/>
        <v>14</v>
      </c>
      <c r="K65" s="50">
        <f t="shared" si="4"/>
        <v>14</v>
      </c>
      <c r="L65" s="50"/>
      <c r="M65" s="50"/>
      <c r="N65" s="50"/>
      <c r="O65" s="50"/>
      <c r="P65" s="50"/>
      <c r="Q65" s="50"/>
      <c r="R65" s="50"/>
      <c r="S65" s="50"/>
      <c r="T65" s="50"/>
      <c r="U65" s="61"/>
      <c r="V65" s="45"/>
      <c r="W65" s="45"/>
      <c r="X65" s="32"/>
      <c r="Y65" s="69"/>
      <c r="Z65" s="70"/>
    </row>
    <row r="66" s="16" customFormat="1" ht="165" customHeight="1" spans="1:26">
      <c r="A66" s="36">
        <v>1</v>
      </c>
      <c r="B66" s="36" t="s">
        <v>400</v>
      </c>
      <c r="C66" s="36" t="s">
        <v>401</v>
      </c>
      <c r="D66" s="36" t="s">
        <v>402</v>
      </c>
      <c r="E66" s="36" t="s">
        <v>403</v>
      </c>
      <c r="F66" s="36" t="s">
        <v>36</v>
      </c>
      <c r="G66" s="36" t="s">
        <v>404</v>
      </c>
      <c r="H66" s="43" t="s">
        <v>405</v>
      </c>
      <c r="I66" s="57">
        <v>14</v>
      </c>
      <c r="J66" s="57">
        <v>14</v>
      </c>
      <c r="K66" s="57">
        <v>14</v>
      </c>
      <c r="L66" s="57"/>
      <c r="M66" s="57"/>
      <c r="N66" s="57"/>
      <c r="O66" s="57"/>
      <c r="P66" s="57"/>
      <c r="Q66" s="57"/>
      <c r="R66" s="57"/>
      <c r="S66" s="57"/>
      <c r="T66" s="57"/>
      <c r="U66" s="68">
        <v>600</v>
      </c>
      <c r="V66" s="34" t="s">
        <v>406</v>
      </c>
      <c r="W66" s="34" t="s">
        <v>407</v>
      </c>
      <c r="X66" s="36" t="s">
        <v>408</v>
      </c>
      <c r="Y66" s="36" t="s">
        <v>409</v>
      </c>
      <c r="Z66" s="64"/>
    </row>
    <row r="67" s="15" customFormat="1" ht="90" customHeight="1" spans="1:26">
      <c r="A67" s="32" t="s">
        <v>410</v>
      </c>
      <c r="B67" s="32"/>
      <c r="C67" s="32"/>
      <c r="D67" s="32"/>
      <c r="E67" s="32"/>
      <c r="F67" s="32"/>
      <c r="G67" s="32"/>
      <c r="H67" s="45"/>
      <c r="I67" s="50">
        <f t="shared" ref="I67:K67" si="5">I68</f>
        <v>690</v>
      </c>
      <c r="J67" s="50">
        <f t="shared" si="5"/>
        <v>690</v>
      </c>
      <c r="K67" s="50">
        <f t="shared" si="5"/>
        <v>690</v>
      </c>
      <c r="L67" s="50"/>
      <c r="M67" s="50"/>
      <c r="N67" s="50"/>
      <c r="O67" s="50"/>
      <c r="P67" s="50"/>
      <c r="Q67" s="50"/>
      <c r="R67" s="50"/>
      <c r="S67" s="50"/>
      <c r="T67" s="50"/>
      <c r="U67" s="61"/>
      <c r="V67" s="45"/>
      <c r="W67" s="45"/>
      <c r="X67" s="32"/>
      <c r="Y67" s="69"/>
      <c r="Z67" s="70"/>
    </row>
    <row r="68" s="16" customFormat="1" ht="167" customHeight="1" spans="1:26">
      <c r="A68" s="36">
        <v>1</v>
      </c>
      <c r="B68" s="36" t="s">
        <v>411</v>
      </c>
      <c r="C68" s="36" t="s">
        <v>412</v>
      </c>
      <c r="D68" s="36" t="s">
        <v>413</v>
      </c>
      <c r="E68" s="36" t="s">
        <v>414</v>
      </c>
      <c r="F68" s="36" t="s">
        <v>36</v>
      </c>
      <c r="G68" s="36" t="s">
        <v>98</v>
      </c>
      <c r="H68" s="38" t="s">
        <v>415</v>
      </c>
      <c r="I68" s="39">
        <v>690</v>
      </c>
      <c r="J68" s="39">
        <v>690</v>
      </c>
      <c r="K68" s="39">
        <v>690</v>
      </c>
      <c r="L68" s="57"/>
      <c r="M68" s="57"/>
      <c r="N68" s="57"/>
      <c r="O68" s="57"/>
      <c r="P68" s="57"/>
      <c r="Q68" s="57"/>
      <c r="R68" s="57"/>
      <c r="S68" s="57"/>
      <c r="T68" s="57"/>
      <c r="U68" s="68">
        <v>2300</v>
      </c>
      <c r="V68" s="34" t="s">
        <v>416</v>
      </c>
      <c r="W68" s="34" t="s">
        <v>417</v>
      </c>
      <c r="X68" s="36" t="s">
        <v>418</v>
      </c>
      <c r="Y68" s="36" t="s">
        <v>419</v>
      </c>
      <c r="Z68" s="70"/>
    </row>
    <row r="69" s="15" customFormat="1" ht="90" customHeight="1" spans="1:26">
      <c r="A69" s="32" t="s">
        <v>420</v>
      </c>
      <c r="B69" s="32"/>
      <c r="C69" s="32"/>
      <c r="D69" s="32"/>
      <c r="E69" s="32"/>
      <c r="F69" s="32"/>
      <c r="G69" s="32"/>
      <c r="H69" s="45"/>
      <c r="I69" s="50">
        <f t="shared" ref="I69:N69" si="6">I70</f>
        <v>21.5</v>
      </c>
      <c r="J69" s="50">
        <f t="shared" si="6"/>
        <v>21.5</v>
      </c>
      <c r="K69" s="50"/>
      <c r="L69" s="50"/>
      <c r="M69" s="50"/>
      <c r="N69" s="50">
        <f t="shared" si="6"/>
        <v>21.5</v>
      </c>
      <c r="O69" s="50"/>
      <c r="P69" s="50"/>
      <c r="Q69" s="50"/>
      <c r="R69" s="50"/>
      <c r="S69" s="50"/>
      <c r="T69" s="50"/>
      <c r="U69" s="61"/>
      <c r="V69" s="45"/>
      <c r="W69" s="45"/>
      <c r="X69" s="32"/>
      <c r="Y69" s="69"/>
      <c r="Z69" s="70"/>
    </row>
    <row r="70" s="16" customFormat="1" ht="127" customHeight="1" spans="1:26">
      <c r="A70" s="34">
        <v>1</v>
      </c>
      <c r="B70" s="36" t="s">
        <v>421</v>
      </c>
      <c r="C70" s="36" t="s">
        <v>422</v>
      </c>
      <c r="D70" s="36" t="s">
        <v>423</v>
      </c>
      <c r="E70" s="36" t="s">
        <v>424</v>
      </c>
      <c r="F70" s="34" t="s">
        <v>36</v>
      </c>
      <c r="G70" s="36" t="s">
        <v>98</v>
      </c>
      <c r="H70" s="38" t="s">
        <v>425</v>
      </c>
      <c r="I70" s="57">
        <v>21.5</v>
      </c>
      <c r="J70" s="57">
        <v>21.5</v>
      </c>
      <c r="K70" s="57"/>
      <c r="L70" s="57"/>
      <c r="M70" s="57"/>
      <c r="N70" s="57">
        <v>21.5</v>
      </c>
      <c r="O70" s="57"/>
      <c r="P70" s="39"/>
      <c r="Q70" s="57"/>
      <c r="R70" s="57"/>
      <c r="S70" s="57"/>
      <c r="T70" s="57"/>
      <c r="U70" s="57">
        <v>11700</v>
      </c>
      <c r="V70" s="34" t="s">
        <v>426</v>
      </c>
      <c r="W70" s="34" t="s">
        <v>427</v>
      </c>
      <c r="X70" s="36" t="s">
        <v>306</v>
      </c>
      <c r="Y70" s="36" t="s">
        <v>307</v>
      </c>
      <c r="Z70" s="70"/>
    </row>
    <row r="71" spans="25:25">
      <c r="Y71" s="71"/>
    </row>
    <row r="72" spans="25:25">
      <c r="Y72" s="71"/>
    </row>
    <row r="73" spans="25:25">
      <c r="Y73" s="71"/>
    </row>
    <row r="74" spans="25:25">
      <c r="Y74" s="71"/>
    </row>
    <row r="75" spans="25:25">
      <c r="Y75" s="71"/>
    </row>
    <row r="76" spans="25:25">
      <c r="Y76" s="71"/>
    </row>
    <row r="77" spans="25:25">
      <c r="Y77" s="71"/>
    </row>
    <row r="78" spans="25:25">
      <c r="Y78" s="71"/>
    </row>
    <row r="79" spans="25:25">
      <c r="Y79" s="71"/>
    </row>
    <row r="80" spans="25:25">
      <c r="Y80" s="71"/>
    </row>
    <row r="81" spans="25:25">
      <c r="Y81" s="71"/>
    </row>
    <row r="82" spans="25:25">
      <c r="Y82" s="71"/>
    </row>
    <row r="83" spans="25:25">
      <c r="Y83" s="71"/>
    </row>
    <row r="84" spans="25:25">
      <c r="Y84" s="71"/>
    </row>
    <row r="85" spans="25:25">
      <c r="Y85" s="71"/>
    </row>
    <row r="86" spans="25:25">
      <c r="Y86" s="71"/>
    </row>
    <row r="87" spans="25:25">
      <c r="Y87" s="71"/>
    </row>
    <row r="88" spans="25:25">
      <c r="Y88" s="71"/>
    </row>
    <row r="89" spans="25:25">
      <c r="Y89" s="71"/>
    </row>
    <row r="90" spans="25:25">
      <c r="Y90" s="71"/>
    </row>
    <row r="91" spans="25:25">
      <c r="Y91" s="71"/>
    </row>
    <row r="92" spans="25:25">
      <c r="Y92" s="71"/>
    </row>
    <row r="93" spans="25:25">
      <c r="Y93" s="71"/>
    </row>
    <row r="94" spans="25:25">
      <c r="Y94" s="71"/>
    </row>
    <row r="95" spans="25:25">
      <c r="Y95" s="71"/>
    </row>
    <row r="96" spans="25:25">
      <c r="Y96" s="71"/>
    </row>
    <row r="97" spans="25:25">
      <c r="Y97" s="71"/>
    </row>
    <row r="98" spans="25:25">
      <c r="Y98" s="71"/>
    </row>
    <row r="99" spans="25:25">
      <c r="Y99" s="71"/>
    </row>
    <row r="100" spans="25:25">
      <c r="Y100" s="71"/>
    </row>
    <row r="101" spans="25:25">
      <c r="Y101" s="71"/>
    </row>
    <row r="102" spans="25:25">
      <c r="Y102" s="71"/>
    </row>
    <row r="103" spans="25:25">
      <c r="Y103" s="71"/>
    </row>
    <row r="104" spans="25:25">
      <c r="Y104" s="71"/>
    </row>
    <row r="105" spans="25:25">
      <c r="Y105" s="71"/>
    </row>
    <row r="106" spans="25:25">
      <c r="Y106" s="71"/>
    </row>
    <row r="107" spans="25:25">
      <c r="Y107" s="71"/>
    </row>
    <row r="108" spans="25:25">
      <c r="Y108" s="71"/>
    </row>
    <row r="109" spans="25:25">
      <c r="Y109" s="71"/>
    </row>
    <row r="110" spans="25:25">
      <c r="Y110" s="71"/>
    </row>
    <row r="111" spans="25:25">
      <c r="Y111" s="71"/>
    </row>
    <row r="112" spans="25:25">
      <c r="Y112" s="71"/>
    </row>
    <row r="113" spans="25:25">
      <c r="Y113" s="71"/>
    </row>
    <row r="114" spans="25:25">
      <c r="Y114" s="71"/>
    </row>
    <row r="115" spans="25:25">
      <c r="Y115" s="71"/>
    </row>
    <row r="116" spans="25:25">
      <c r="Y116" s="71"/>
    </row>
    <row r="117" spans="25:25">
      <c r="Y117" s="71"/>
    </row>
    <row r="118" spans="25:25">
      <c r="Y118" s="71"/>
    </row>
    <row r="119" spans="25:25">
      <c r="Y119" s="71"/>
    </row>
    <row r="120" spans="25:25">
      <c r="Y120" s="71"/>
    </row>
    <row r="121" spans="25:25">
      <c r="Y121" s="71"/>
    </row>
    <row r="122" spans="25:25">
      <c r="Y122" s="71"/>
    </row>
    <row r="123" spans="25:25">
      <c r="Y123" s="71"/>
    </row>
    <row r="124" spans="25:25">
      <c r="Y124" s="71"/>
    </row>
    <row r="125" spans="25:25">
      <c r="Y125" s="71"/>
    </row>
    <row r="126" spans="25:25">
      <c r="Y126" s="71"/>
    </row>
    <row r="127" spans="25:25">
      <c r="Y127" s="71"/>
    </row>
    <row r="128" spans="25:25">
      <c r="Y128" s="71"/>
    </row>
    <row r="129" spans="25:25">
      <c r="Y129" s="71"/>
    </row>
    <row r="130" spans="25:25">
      <c r="Y130" s="71"/>
    </row>
    <row r="131" spans="25:25">
      <c r="Y131" s="71"/>
    </row>
    <row r="132" spans="25:25">
      <c r="Y132" s="71"/>
    </row>
    <row r="133" spans="25:25">
      <c r="Y133" s="71"/>
    </row>
    <row r="134" spans="25:25">
      <c r="Y134" s="71"/>
    </row>
    <row r="135" spans="25:25">
      <c r="Y135" s="71"/>
    </row>
    <row r="136" spans="25:25">
      <c r="Y136" s="71"/>
    </row>
    <row r="137" spans="25:25">
      <c r="Y137" s="71"/>
    </row>
    <row r="138" spans="25:25">
      <c r="Y138" s="71"/>
    </row>
    <row r="139" spans="25:25">
      <c r="Y139" s="71"/>
    </row>
    <row r="140" spans="25:25">
      <c r="Y140" s="71"/>
    </row>
    <row r="141" spans="25:25">
      <c r="Y141" s="71"/>
    </row>
    <row r="142" spans="25:25">
      <c r="Y142" s="71"/>
    </row>
    <row r="143" spans="25:25">
      <c r="Y143" s="71"/>
    </row>
    <row r="144" spans="25:25">
      <c r="Y144" s="71"/>
    </row>
    <row r="145" spans="25:25">
      <c r="Y145" s="71"/>
    </row>
    <row r="146" spans="25:25">
      <c r="Y146" s="71"/>
    </row>
    <row r="147" spans="25:25">
      <c r="Y147" s="71"/>
    </row>
    <row r="148" spans="25:25">
      <c r="Y148" s="71"/>
    </row>
    <row r="149" spans="25:25">
      <c r="Y149" s="71"/>
    </row>
    <row r="150" spans="25:25">
      <c r="Y150" s="71"/>
    </row>
    <row r="151" spans="25:25">
      <c r="Y151" s="71"/>
    </row>
    <row r="152" spans="25:25">
      <c r="Y152" s="71"/>
    </row>
    <row r="153" spans="25:25">
      <c r="Y153" s="71"/>
    </row>
    <row r="154" spans="25:25">
      <c r="Y154" s="71"/>
    </row>
    <row r="155" spans="25:25">
      <c r="Y155" s="71"/>
    </row>
    <row r="156" spans="25:25">
      <c r="Y156" s="71"/>
    </row>
    <row r="157" spans="25:25">
      <c r="Y157" s="71"/>
    </row>
    <row r="158" spans="25:25">
      <c r="Y158" s="71"/>
    </row>
    <row r="159" spans="25:25">
      <c r="Y159" s="71"/>
    </row>
    <row r="160" spans="25:25">
      <c r="Y160" s="71"/>
    </row>
    <row r="161" spans="25:25">
      <c r="Y161" s="71"/>
    </row>
  </sheetData>
  <autoFilter ref="A5:XAU70">
    <extLst/>
  </autoFilter>
  <mergeCells count="35">
    <mergeCell ref="A1:Z1"/>
    <mergeCell ref="J2:T2"/>
    <mergeCell ref="J3:Q3"/>
    <mergeCell ref="K4:L4"/>
    <mergeCell ref="A6:H6"/>
    <mergeCell ref="A7:C7"/>
    <mergeCell ref="A50:C50"/>
    <mergeCell ref="A56:C56"/>
    <mergeCell ref="A65:C65"/>
    <mergeCell ref="A67:C67"/>
    <mergeCell ref="A69:C69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M4:M5"/>
    <mergeCell ref="N4:N5"/>
    <mergeCell ref="O4:O5"/>
    <mergeCell ref="P4:P5"/>
    <mergeCell ref="Q4:Q5"/>
    <mergeCell ref="R3:R5"/>
    <mergeCell ref="S3:S5"/>
    <mergeCell ref="T3:T5"/>
    <mergeCell ref="U2:U5"/>
    <mergeCell ref="V2:V5"/>
    <mergeCell ref="W2:W5"/>
    <mergeCell ref="X2:X5"/>
    <mergeCell ref="Y2:Y5"/>
    <mergeCell ref="Z2:Z5"/>
  </mergeCells>
  <printOptions horizontalCentered="1"/>
  <pageMargins left="0.393055555555556" right="0.313888888888889" top="0.786805555555556" bottom="0.786805555555556" header="0.432638888888889" footer="0.511805555555556"/>
  <pageSetup paperSize="8" scale="25" fitToHeight="0" orientation="landscape" horizontalDpi="600"/>
  <headerFooter>
    <oddFooter>&amp;C第 &amp;P 页，共 &amp;N 页</oddFooter>
  </headerFooter>
  <rowBreaks count="4" manualBreakCount="4">
    <brk id="90" max="16383" man="1"/>
    <brk id="150" max="16383" man="1"/>
    <brk id="150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6" workbookViewId="0">
      <selection activeCell="E8" sqref="E8"/>
    </sheetView>
  </sheetViews>
  <sheetFormatPr defaultColWidth="9" defaultRowHeight="13.5" outlineLevelCol="5"/>
  <cols>
    <col min="1" max="1" width="9.875" customWidth="1"/>
    <col min="2" max="2" width="24.375" customWidth="1"/>
    <col min="3" max="3" width="12.125" customWidth="1"/>
    <col min="4" max="4" width="13.875" customWidth="1"/>
    <col min="5" max="5" width="11.125" style="3" customWidth="1"/>
    <col min="6" max="6" width="9" style="1"/>
  </cols>
  <sheetData>
    <row r="1" s="1" customFormat="1" ht="24" customHeight="1" spans="1:5">
      <c r="A1" s="4" t="s">
        <v>428</v>
      </c>
      <c r="B1" s="4" t="s">
        <v>429</v>
      </c>
      <c r="C1" s="4" t="s">
        <v>430</v>
      </c>
      <c r="D1" s="4" t="s">
        <v>431</v>
      </c>
      <c r="E1" s="5" t="s">
        <v>432</v>
      </c>
    </row>
    <row r="2" s="1" customFormat="1" ht="24" customHeight="1" spans="1:6">
      <c r="A2" s="4" t="s">
        <v>433</v>
      </c>
      <c r="B2" s="6" t="s">
        <v>434</v>
      </c>
      <c r="C2" s="6">
        <v>4</v>
      </c>
      <c r="D2" s="7">
        <v>5450</v>
      </c>
      <c r="E2" s="8">
        <f>D2/42139.88</f>
        <v>0.129331170378274</v>
      </c>
      <c r="F2" s="9"/>
    </row>
    <row r="3" s="1" customFormat="1" ht="24" customHeight="1" spans="1:6">
      <c r="A3" s="4"/>
      <c r="B3" s="6" t="s">
        <v>435</v>
      </c>
      <c r="C3" s="6">
        <v>38</v>
      </c>
      <c r="D3" s="7">
        <v>30558.68</v>
      </c>
      <c r="E3" s="8">
        <f t="shared" ref="E3:E10" si="0">D3/42139.88</f>
        <v>0.725172449470668</v>
      </c>
      <c r="F3" s="9"/>
    </row>
    <row r="4" s="1" customFormat="1" ht="24" customHeight="1" spans="1:6">
      <c r="A4" s="4"/>
      <c r="B4" s="6" t="s">
        <v>436</v>
      </c>
      <c r="C4" s="6">
        <f>C2+C3</f>
        <v>42</v>
      </c>
      <c r="D4" s="6">
        <f>D2+D3</f>
        <v>36008.68</v>
      </c>
      <c r="E4" s="8">
        <f t="shared" si="0"/>
        <v>0.854503619848941</v>
      </c>
      <c r="F4" s="9"/>
    </row>
    <row r="5" s="1" customFormat="1" ht="24" customHeight="1" spans="1:6">
      <c r="A5" s="4"/>
      <c r="B5" s="6" t="s">
        <v>437</v>
      </c>
      <c r="C5" s="6">
        <v>5</v>
      </c>
      <c r="D5" s="7">
        <v>1865.7</v>
      </c>
      <c r="E5" s="8">
        <f t="shared" si="0"/>
        <v>0.0442739751513293</v>
      </c>
      <c r="F5" s="9"/>
    </row>
    <row r="6" s="1" customFormat="1" ht="24" customHeight="1" spans="1:5">
      <c r="A6" s="4"/>
      <c r="B6" s="6" t="s">
        <v>438</v>
      </c>
      <c r="C6" s="6">
        <v>8</v>
      </c>
      <c r="D6" s="7">
        <v>3540</v>
      </c>
      <c r="E6" s="8">
        <f t="shared" si="0"/>
        <v>0.0840059345209336</v>
      </c>
    </row>
    <row r="7" s="1" customFormat="1" ht="24" customHeight="1" spans="1:5">
      <c r="A7" s="4"/>
      <c r="B7" s="6" t="s">
        <v>402</v>
      </c>
      <c r="C7" s="6">
        <v>1</v>
      </c>
      <c r="D7" s="7">
        <v>14</v>
      </c>
      <c r="E7" s="8">
        <f t="shared" si="0"/>
        <v>0.000332226859687308</v>
      </c>
    </row>
    <row r="8" s="1" customFormat="1" ht="24" customHeight="1" spans="1:5">
      <c r="A8" s="4"/>
      <c r="B8" s="6" t="s">
        <v>439</v>
      </c>
      <c r="C8" s="6">
        <v>1</v>
      </c>
      <c r="D8" s="7">
        <v>690</v>
      </c>
      <c r="E8" s="8">
        <f t="shared" si="0"/>
        <v>0.0163740380845888</v>
      </c>
    </row>
    <row r="9" s="1" customFormat="1" ht="24" customHeight="1" spans="1:5">
      <c r="A9" s="4"/>
      <c r="B9" s="6" t="s">
        <v>423</v>
      </c>
      <c r="C9" s="6">
        <v>1</v>
      </c>
      <c r="D9" s="7">
        <v>21.5</v>
      </c>
      <c r="E9" s="8">
        <f t="shared" si="0"/>
        <v>0.000510205534519795</v>
      </c>
    </row>
    <row r="10" s="2" customFormat="1" ht="24" customHeight="1" spans="1:5">
      <c r="A10" s="4"/>
      <c r="B10" s="10" t="s">
        <v>440</v>
      </c>
      <c r="C10" s="10">
        <f>SUM(C4:C9)</f>
        <v>58</v>
      </c>
      <c r="D10" s="10">
        <f>SUM(D4:D9)</f>
        <v>42139.88</v>
      </c>
      <c r="E10" s="8">
        <f t="shared" si="0"/>
        <v>1</v>
      </c>
    </row>
    <row r="11" s="2" customFormat="1" ht="24" customHeight="1" spans="1:5">
      <c r="A11" s="4"/>
      <c r="B11" s="10" t="s">
        <v>441</v>
      </c>
      <c r="C11" s="10">
        <v>9</v>
      </c>
      <c r="D11" s="11">
        <v>7265.7</v>
      </c>
      <c r="E11" s="8">
        <f t="shared" ref="E11:E17" si="1">D11/42139.88</f>
        <v>0.17241862103072</v>
      </c>
    </row>
    <row r="12" s="1" customFormat="1" ht="24" customHeight="1" spans="1:5">
      <c r="A12" s="4" t="s">
        <v>428</v>
      </c>
      <c r="B12" s="4" t="s">
        <v>429</v>
      </c>
      <c r="C12" s="4" t="s">
        <v>430</v>
      </c>
      <c r="D12" s="4" t="s">
        <v>431</v>
      </c>
      <c r="E12" s="5" t="s">
        <v>432</v>
      </c>
    </row>
    <row r="13" s="1" customFormat="1" ht="24" customHeight="1" spans="1:6">
      <c r="A13" s="4" t="s">
        <v>433</v>
      </c>
      <c r="B13" s="6" t="s">
        <v>442</v>
      </c>
      <c r="C13" s="6">
        <v>9</v>
      </c>
      <c r="D13" s="7">
        <v>7265.7</v>
      </c>
      <c r="E13" s="8">
        <f t="shared" si="1"/>
        <v>0.17241862103072</v>
      </c>
      <c r="F13" s="9"/>
    </row>
    <row r="14" s="1" customFormat="1" ht="24" customHeight="1" spans="1:6">
      <c r="A14" s="4"/>
      <c r="B14" s="6" t="s">
        <v>436</v>
      </c>
      <c r="C14" s="6">
        <v>39</v>
      </c>
      <c r="D14" s="6">
        <f>D3-500+1240</f>
        <v>31298.68</v>
      </c>
      <c r="E14" s="8">
        <f t="shared" si="1"/>
        <v>0.74273301205414</v>
      </c>
      <c r="F14" s="9"/>
    </row>
    <row r="15" s="1" customFormat="1" ht="24" customHeight="1" spans="1:5">
      <c r="A15" s="4"/>
      <c r="B15" s="6" t="s">
        <v>438</v>
      </c>
      <c r="C15" s="6">
        <v>8</v>
      </c>
      <c r="D15" s="7">
        <v>3540</v>
      </c>
      <c r="E15" s="8">
        <f t="shared" si="1"/>
        <v>0.0840059345209336</v>
      </c>
    </row>
    <row r="16" s="1" customFormat="1" ht="24" customHeight="1" spans="1:5">
      <c r="A16" s="4"/>
      <c r="B16" s="6" t="s">
        <v>423</v>
      </c>
      <c r="C16" s="6">
        <v>2</v>
      </c>
      <c r="D16" s="7">
        <v>35.5</v>
      </c>
      <c r="E16" s="8">
        <f t="shared" si="1"/>
        <v>0.000842432394207103</v>
      </c>
    </row>
    <row r="17" s="2" customFormat="1" ht="24" customHeight="1" spans="1:5">
      <c r="A17" s="4"/>
      <c r="B17" s="10" t="s">
        <v>440</v>
      </c>
      <c r="C17" s="10">
        <f>SUM(C13:C16)</f>
        <v>58</v>
      </c>
      <c r="D17" s="10">
        <f>SUM(D13:D16)</f>
        <v>42139.88</v>
      </c>
      <c r="E17" s="12">
        <f t="shared" si="1"/>
        <v>1</v>
      </c>
    </row>
    <row r="18" customFormat="1" ht="18" customHeight="1" spans="5:6">
      <c r="E18" s="3"/>
      <c r="F18" s="1"/>
    </row>
    <row r="19" ht="24" customHeight="1" spans="1:5">
      <c r="A19" s="4" t="s">
        <v>443</v>
      </c>
      <c r="B19" s="4"/>
      <c r="C19" s="4" t="s">
        <v>444</v>
      </c>
      <c r="D19" s="4" t="s">
        <v>433</v>
      </c>
      <c r="E19" s="5" t="s">
        <v>445</v>
      </c>
    </row>
    <row r="20" ht="24" customHeight="1" spans="1:6">
      <c r="A20" s="4" t="s">
        <v>17</v>
      </c>
      <c r="B20" s="4" t="s">
        <v>446</v>
      </c>
      <c r="C20" s="4">
        <f>C21+C22</f>
        <v>24186</v>
      </c>
      <c r="D20" s="4">
        <f>D21+D22</f>
        <v>38084.38</v>
      </c>
      <c r="E20" s="5">
        <f t="shared" ref="E20:E29" si="2">D20/C20-1</f>
        <v>0.574645662780121</v>
      </c>
      <c r="F20" s="1">
        <v>45</v>
      </c>
    </row>
    <row r="21" ht="24" customHeight="1" spans="1:5">
      <c r="A21" s="4"/>
      <c r="B21" s="4" t="s">
        <v>447</v>
      </c>
      <c r="C21" s="4">
        <v>7476</v>
      </c>
      <c r="D21" s="4">
        <v>9151.7</v>
      </c>
      <c r="E21" s="5">
        <f t="shared" si="2"/>
        <v>0.224143927233815</v>
      </c>
    </row>
    <row r="22" ht="24" customHeight="1" spans="1:5">
      <c r="A22" s="4"/>
      <c r="B22" s="4" t="s">
        <v>448</v>
      </c>
      <c r="C22" s="4">
        <v>16710</v>
      </c>
      <c r="D22" s="4">
        <v>28932.68</v>
      </c>
      <c r="E22" s="5">
        <f t="shared" si="2"/>
        <v>0.731459006582885</v>
      </c>
    </row>
    <row r="23" ht="24" customHeight="1" spans="1:6">
      <c r="A23" s="4"/>
      <c r="B23" s="4" t="s">
        <v>449</v>
      </c>
      <c r="C23" s="4">
        <v>1407</v>
      </c>
      <c r="D23" s="4">
        <v>2736</v>
      </c>
      <c r="E23" s="5">
        <f t="shared" si="2"/>
        <v>0.94456289978678</v>
      </c>
      <c r="F23" s="1">
        <v>8</v>
      </c>
    </row>
    <row r="24" ht="24" customHeight="1" spans="1:6">
      <c r="A24" s="4"/>
      <c r="B24" s="4" t="s">
        <v>450</v>
      </c>
      <c r="C24" s="4">
        <v>1160</v>
      </c>
      <c r="D24" s="4">
        <v>1111.5</v>
      </c>
      <c r="E24" s="5">
        <f t="shared" si="2"/>
        <v>-0.0418103448275862</v>
      </c>
      <c r="F24" s="1">
        <v>3</v>
      </c>
    </row>
    <row r="25" ht="24" customHeight="1" spans="1:6">
      <c r="A25" s="4"/>
      <c r="B25" s="4" t="s">
        <v>451</v>
      </c>
      <c r="C25" s="4">
        <v>105</v>
      </c>
      <c r="D25" s="4">
        <v>103</v>
      </c>
      <c r="E25" s="5">
        <f t="shared" si="2"/>
        <v>-0.0190476190476191</v>
      </c>
      <c r="F25" s="1">
        <v>1</v>
      </c>
    </row>
    <row r="26" ht="24" customHeight="1" spans="1:6">
      <c r="A26" s="4"/>
      <c r="B26" s="4" t="s">
        <v>21</v>
      </c>
      <c r="C26" s="4">
        <f t="shared" ref="C26:F26" si="3">C20+C23+C24+C25</f>
        <v>26858</v>
      </c>
      <c r="D26" s="4">
        <f t="shared" si="3"/>
        <v>42034.88</v>
      </c>
      <c r="E26" s="5">
        <f t="shared" si="2"/>
        <v>0.565078561322511</v>
      </c>
      <c r="F26" s="1">
        <f t="shared" si="3"/>
        <v>57</v>
      </c>
    </row>
    <row r="27" ht="24" customHeight="1" spans="1:5">
      <c r="A27" s="4"/>
      <c r="B27" s="4" t="s">
        <v>452</v>
      </c>
      <c r="C27" s="4">
        <f>C22+C23+C24+C25</f>
        <v>19382</v>
      </c>
      <c r="D27" s="4">
        <f>D22+D23+D24+D25</f>
        <v>32883.18</v>
      </c>
      <c r="E27" s="5">
        <f t="shared" si="2"/>
        <v>0.696583427922815</v>
      </c>
    </row>
    <row r="28" ht="24" customHeight="1" spans="1:6">
      <c r="A28" s="4" t="s">
        <v>19</v>
      </c>
      <c r="B28" s="4"/>
      <c r="C28" s="4">
        <v>103</v>
      </c>
      <c r="D28" s="4">
        <v>105</v>
      </c>
      <c r="E28" s="5">
        <f t="shared" si="2"/>
        <v>0.0194174757281553</v>
      </c>
      <c r="F28" s="1">
        <v>1</v>
      </c>
    </row>
    <row r="29" ht="24" customHeight="1" spans="1:6">
      <c r="A29" s="4" t="s">
        <v>440</v>
      </c>
      <c r="B29" s="4"/>
      <c r="C29" s="4">
        <f t="shared" ref="C29:F29" si="4">C26+C28</f>
        <v>26961</v>
      </c>
      <c r="D29" s="4">
        <f t="shared" si="4"/>
        <v>42139.88</v>
      </c>
      <c r="E29" s="5">
        <f t="shared" si="2"/>
        <v>0.562993954230185</v>
      </c>
      <c r="F29" s="1">
        <f t="shared" si="4"/>
        <v>58</v>
      </c>
    </row>
  </sheetData>
  <mergeCells count="6">
    <mergeCell ref="A19:B19"/>
    <mergeCell ref="A28:B28"/>
    <mergeCell ref="A29:B29"/>
    <mergeCell ref="A2:A11"/>
    <mergeCell ref="A13:A17"/>
    <mergeCell ref="A20:A27"/>
  </mergeCells>
  <pageMargins left="0.75" right="0.75" top="1" bottom="1" header="0.511805555555556" footer="0.511805555555556"/>
  <pageSetup paperSize="9" orientation="portrait"/>
  <headerFooter/>
  <ignoredErrors>
    <ignoredError sqref="E26: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2025年项目库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fdh</cp:lastModifiedBy>
  <dcterms:created xsi:type="dcterms:W3CDTF">2018-04-27T02:50:00Z</dcterms:created>
  <cp:lastPrinted>2018-10-08T09:33:00Z</cp:lastPrinted>
  <dcterms:modified xsi:type="dcterms:W3CDTF">2025-02-28T02:29:30Z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8C87A0673FC8433AB698B1FBB4126C92</vt:lpwstr>
  </property>
  <property fmtid="{D5CDD505-2E9C-101B-9397-08002B2CF9AE}" pid="4" name="KSOReadingLayout">
    <vt:bool>false</vt:bool>
  </property>
</Properties>
</file>