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40" windowHeight="8370"/>
  </bookViews>
  <sheets>
    <sheet name="项目库 " sheetId="3" r:id="rId1"/>
    <sheet name="Sheet1" sheetId="4" r:id="rId2"/>
  </sheets>
  <definedNames>
    <definedName name="_xlnm._FilterDatabase" localSheetId="0" hidden="1">'项目库 '!$A$4:$AI$56</definedName>
    <definedName name="_xlnm.Print_Titles" localSheetId="0">'项目库 '!$2:$4</definedName>
  </definedNames>
  <calcPr calcId="144525"/>
</workbook>
</file>

<file path=xl/sharedStrings.xml><?xml version="1.0" encoding="utf-8"?>
<sst xmlns="http://schemas.openxmlformats.org/spreadsheetml/2006/main" count="339">
  <si>
    <t>泽普县2024年县级巩固拓展脱贫攻坚成果和乡村振兴项目库入库项目汇总表（储备库）</t>
  </si>
  <si>
    <t>序号</t>
  </si>
  <si>
    <t>项目库
编号</t>
  </si>
  <si>
    <t>项目名称</t>
  </si>
  <si>
    <t>项目
类别</t>
  </si>
  <si>
    <t>项目
子类型</t>
  </si>
  <si>
    <t>建设
性质</t>
  </si>
  <si>
    <t>实施地点</t>
  </si>
  <si>
    <t>主要建设内容</t>
  </si>
  <si>
    <t>建设
单位</t>
  </si>
  <si>
    <t>建设
规模</t>
  </si>
  <si>
    <t>资金规模及来源（万元）</t>
  </si>
  <si>
    <t>项目主管
部门</t>
  </si>
  <si>
    <t>责任人</t>
  </si>
  <si>
    <t>绩效目标</t>
  </si>
  <si>
    <t>备注</t>
  </si>
  <si>
    <t>合计</t>
  </si>
  <si>
    <t>财政衔接资金</t>
  </si>
  <si>
    <t>其他涉农整合资金</t>
  </si>
  <si>
    <t>地方政府债券资金</t>
  </si>
  <si>
    <t>其他资金</t>
  </si>
  <si>
    <t>小计</t>
  </si>
  <si>
    <t>巩固拓展脱贫攻坚成果和乡村振兴</t>
  </si>
  <si>
    <t>以工
代赈</t>
  </si>
  <si>
    <t>少数
民族
发展</t>
  </si>
  <si>
    <t>欠发达
国有
农场</t>
  </si>
  <si>
    <t>欠发达
国有
林场</t>
  </si>
  <si>
    <t>欠发达
国有
牧场</t>
  </si>
  <si>
    <t>泽普县合计（项目44个）</t>
  </si>
  <si>
    <t>一</t>
  </si>
  <si>
    <t>产业发展（项目24个）</t>
  </si>
  <si>
    <t>zp001</t>
  </si>
  <si>
    <t>莎车现代农业（肉羊）产业园-泽普县场</t>
  </si>
  <si>
    <t>产业发展</t>
  </si>
  <si>
    <t>养殖业基地</t>
  </si>
  <si>
    <t>改扩建</t>
  </si>
  <si>
    <t>莎车县孜热普夏提乡孜热普夏提（9）村</t>
  </si>
  <si>
    <t>建设规模42535平方米，新建牧草加工车间、干草棚、原料车间、牧草存放区、反刍车间、投料车间、技术研发中心、粗饲料加工车间、粗料地仓、益生菌发酵车间、维修车间、原料棚、青贮广场、管理用房、业务用房、门卫室、消毒室、消防水池等及附属配套设施。投资5100万元。</t>
  </si>
  <si>
    <t>平方米</t>
  </si>
  <si>
    <t>泽普县农业农村局</t>
  </si>
  <si>
    <t>张新志</t>
  </si>
  <si>
    <t>经济效益：带动增加脱贫户（监测对象）全年总收入800万元以上，受益脱贫户（监测对象）≥4000人。社会效益：通过新建现代农业（肉羊）产业园，带动畜牧产业发展，增加农民群众收收入。</t>
  </si>
  <si>
    <t>zp002</t>
  </si>
  <si>
    <t>特色现代富民产业园建设</t>
  </si>
  <si>
    <t>林草基地建设</t>
  </si>
  <si>
    <t>新建</t>
  </si>
  <si>
    <t>奎依巴格镇斯日木（3）村</t>
  </si>
  <si>
    <t>新建特色现代富民产业园3000亩，投资4300万元，建设内容主要包括土地平整、土壤换填3000亩，新建沉砂池、首部、泵房、滴灌等水肥一体化灌溉设施，配套特色林果气象观测设备，购买定植苹果等苗木。该项目建成形成的固定资产量化到包括波斯喀木乡巴格其（2）村、阔什吉格代（3）村、托万喀勒格热克（9）村、阿克塔木乡恰喀（9）村、阿依库勒乡帕合特其（4）村、奎依巴格镇墩买里（1）村等6个村在内的村集体经济薄弱村，其中以上6个村每村量化资产不少于100万元。</t>
  </si>
  <si>
    <t>亩</t>
  </si>
  <si>
    <t>经济效益：每个村增加集体经济收入≥3万元。社会效益：通过建设特色现代富民产业园，发展特色鲜果产业，带动农民群众持续增加收入。</t>
  </si>
  <si>
    <t>发展壮大村集体经济项目</t>
  </si>
  <si>
    <t>zp003</t>
  </si>
  <si>
    <t>特色种植</t>
  </si>
  <si>
    <t>种植业基地</t>
  </si>
  <si>
    <t>泽普县11个乡镇106个行政村</t>
  </si>
  <si>
    <t>对全县监测对象家庭及脱贫户种植马铃薯、板蓝根符合条件的给予补助，每亩补助300元，共9300.4亩，其中马铃薯7728.68亩，板蓝根1571.72亩（最终补助规模以验收结果为准），先干后补，干好再补，验收合格后，根据合格户数申请资金通过一卡通打卡发放，投资279.012万元。</t>
  </si>
  <si>
    <t>经济效益：带动增加脱贫户（监测对象）全年总收入≥280万元，受益脱贫户（监测对象）≥2100户。社会效益：通过实施特色种植项目带动脱贫户、监测对象稳定增收致富，持续巩固拓展脱贫攻坚成果。</t>
  </si>
  <si>
    <t>zp004</t>
  </si>
  <si>
    <t>林果有害生物飞防</t>
  </si>
  <si>
    <t>泽普县137个行政村及良种场</t>
  </si>
  <si>
    <t>全县20万亩林果开展有害生物黄刺蛾、红蜘蛛等飞防2次，投资400万元。</t>
  </si>
  <si>
    <t>万亩</t>
  </si>
  <si>
    <t>泽普县自然资源局</t>
  </si>
  <si>
    <t>许万敏</t>
  </si>
  <si>
    <t>社会效益：完成20万亩林果有害生物黄刺蛾、红蜘蛛等防治，降低有害生物发生率，提高果品品质，受益群众满意度≥95%</t>
  </si>
  <si>
    <t>zp005</t>
  </si>
  <si>
    <t>精品葡萄园建设</t>
  </si>
  <si>
    <t>依玛乡6村、7村</t>
  </si>
  <si>
    <t>依玛乡6村、7村新建葡萄园1000亩，建设内容主要包括格架系统（含防雹网）、围栏（含大门）、水肥一体化灌溉设施（包括首部、泵房、沉砂池、管道、田间智能控制设备等）、视频监控等及其他配套设施，购置农机具及其他设备等，投资2950万元。</t>
  </si>
  <si>
    <t>经济效益：带动增加脱贫户（监测对象）全年总收入≥250万元，受益脱贫户（监测对象）≥500人。社会效益：通过建设精品葡萄园，发展特色鲜果产业，带动农民群众持续增加收入。</t>
  </si>
  <si>
    <t>zp006</t>
  </si>
  <si>
    <t>林果业提质增效</t>
  </si>
  <si>
    <t>泽普县134个行政村</t>
  </si>
  <si>
    <t>10387户脱贫户、监测对象林果业提质增效114353.15亩，每亩补助300元，投资3430.5945万元，建设内容为政府购买服务，由第三方统一开展施肥、病虫害防治等。</t>
  </si>
  <si>
    <t>经济效益：带动增加脱贫户（监测对象）全年总收入≥1000万元，受益脱贫户（监测对象）≥10387户。社会效益：带动特色优势林果产业发展，带动农民群众持续增加收入</t>
  </si>
  <si>
    <t>zp007</t>
  </si>
  <si>
    <t>苹果初加工基地建设</t>
  </si>
  <si>
    <t>产地初加工和精深加工</t>
  </si>
  <si>
    <t>鲜果基地配套新建3950平方米苹果分选车间、包装车间及业务用房，3500吨冷库1座及附属设施设备配套，投资2300万元。该项目建成形成的固定资产量化到村集体经济薄弱村，租赁给国有企业运营，年收益率不低于2%。</t>
  </si>
  <si>
    <t>泽普县供销社</t>
  </si>
  <si>
    <t>王飞</t>
  </si>
  <si>
    <t>经济效益：增加村集体经济收入≥46万元，吸纳乡村人口就近就业≥100人。社会效益：通过苹果初加工基地建设，带动农民群众通过发展苹果产业稳步增收。</t>
  </si>
  <si>
    <t>zp008</t>
  </si>
  <si>
    <t>红枣、核桃加工设备购置</t>
  </si>
  <si>
    <t>波斯喀木乡喀拉萨（1）村</t>
  </si>
  <si>
    <t>购买红枣口服液生产线1条（含红枣提取、杀菌、罐装等设备），投资300万元；购买核桃蛋白、肽生产线1条（含酶解、沉淀、干燥等设备），投资300万元。形成的资产产权归村集体所有，租赁给国有企业运营，年收益率不低于2%。</t>
  </si>
  <si>
    <t>条</t>
  </si>
  <si>
    <t>经济效益：带动增加脱贫户（监测对象）全年总收入≥50万元，受益脱贫户（监测对象）≥250人。社会效益：通过红枣、核桃加工设备购置，带动农民群众通过发展红枣、核桃产业稳步增收。</t>
  </si>
  <si>
    <t>zp009</t>
  </si>
  <si>
    <t>温室大棚建设</t>
  </si>
  <si>
    <t>泽普县金凤泽普农场有限责任公司</t>
  </si>
  <si>
    <t>国营农场新建连栋温室大棚2400平方米及附属设施、设备配套，投资105万元（欠发达国有农场巩固提升任务资金）。</t>
  </si>
  <si>
    <t>经济效益：每年收益≥项目总投资的10%。</t>
  </si>
  <si>
    <t>zp010</t>
  </si>
  <si>
    <t>温室大棚设备购置</t>
  </si>
  <si>
    <t>古勒巴格乡5村</t>
  </si>
  <si>
    <t>蔬菜基地温室大棚购置水肥一体化机及附属设施175套，投资160万元。</t>
  </si>
  <si>
    <t>套</t>
  </si>
  <si>
    <t>经济效益：带动增加脱贫户（监测对象）全年总收入≥10万元，受益脱贫户（监测对象）≥100人。社会效益：通过配套水肥一体化设施，带动农民群众通过发展设施农业、蔬菜种植稳步增收。</t>
  </si>
  <si>
    <t>zp011</t>
  </si>
  <si>
    <t>蔬菜育苗</t>
  </si>
  <si>
    <t>波斯喀木乡3村</t>
  </si>
  <si>
    <t>育苗中心购买蔬菜种子及穴盘、育苗基质等，用于智能温室800万株以上高产优质果蔬育苗，投资155万元。育好的蔬菜苗以成本价提供给全县有需求的脱贫户和监测对象用于发展设施农业、大田蔬菜及庭院经济。</t>
  </si>
  <si>
    <t>万株</t>
  </si>
  <si>
    <t>经济效益：带动增加脱贫户（监测对象）全年总收入≥300万元，受益脱贫户（监测对象）≥6000人。社会效益：通过蔬菜育苗，带动农民群众发展设施农业、大田蔬菜及庭院经济，稳步增加增收。</t>
  </si>
  <si>
    <t>zp012</t>
  </si>
  <si>
    <t>特色种植基地建设</t>
  </si>
  <si>
    <t>波斯喀木乡</t>
  </si>
  <si>
    <t>波斯喀木乡采购种薯建设马铃薯种苗繁育基地200亩、红薯种苗繁育基地200亩，投资200万元。</t>
  </si>
  <si>
    <t>泽普县波斯喀木乡</t>
  </si>
  <si>
    <t>周斌</t>
  </si>
  <si>
    <t>经济效益：带动增加脱贫户（监测对象）全年总收入≥50万元，受益脱贫户（监测对象）≥200人。社会效益：通过新建马铃薯、红薯种子基地，带动农民群众通过发展马铃薯、红薯种植稳步增收。</t>
  </si>
  <si>
    <t>zp013</t>
  </si>
  <si>
    <t>菌包厂建设</t>
  </si>
  <si>
    <t>泽普县</t>
  </si>
  <si>
    <t>新建菌包厂1座，建设内容包括厂房建设和购买菌包加工设备等，投资500万元。</t>
  </si>
  <si>
    <t>座</t>
  </si>
  <si>
    <t>经济效益：带动增加脱贫户（监测对象）全年总收入≥50万元，受益脱贫户（监测对象）≥200人。社会效益：通过新建菌包厂，发展特色种植产业，带动农民群众持续增加收入。</t>
  </si>
  <si>
    <t>zp014</t>
  </si>
  <si>
    <t>残膜回收机购置</t>
  </si>
  <si>
    <t>波斯喀木乡9村、依玛乡13村、古勒巴格乡12村、赛力乡10村、依克苏乡13村、图呼其乡8村、奎依巴格乡7村、阿克塔木乡7村、阿依库勒乡2村、布依鲁克乡3村</t>
  </si>
  <si>
    <t>购置残膜回收机10台，开展残膜回收，投资200万元。形成的资产产权归村集体所有。</t>
  </si>
  <si>
    <t>台</t>
  </si>
  <si>
    <t>社会效益：通过购买残膜回收机，开展机械化残膜回收，带动脱贫户、监测对象增加生产经营性收入。</t>
  </si>
  <si>
    <t>zp015</t>
  </si>
  <si>
    <t>农产品加工产业园附属设施建设</t>
  </si>
  <si>
    <t>依玛乡米尔皮格勒（3）村、古勒巴格乡阿热硝巴扎（7）村、赛力乡巴扎(13）村、依克苏乡英巴扎（4）村、图呼其乡阿克塔木加依（4）村、阿依库勒乡阿依丁库勒（14）村</t>
  </si>
  <si>
    <t>改扩建农产品加工产业园7个，总投资1600万元，其中：1、依玛乡产业园新建消防控制室、消防备用电源机房及消防联动系统，对原有消防泵房、室内外消火栓进行提升改造及附属设施配套等；2、古勒巴格乡阿热硝巴扎（7）村新建新建消防控制室、消防备用电源机房及消防联动系统，对原有消防泵房、室内外消火栓进行提升改造及附属设施配套等；3、古勒巴格乡产业园新建消防控制室、消防备用电源机房及消防联动系统，对原有消防泵房、室内外消火栓进行提升改造及附属设施配套等，新建铁艺围墙、地面硬化等附属设施配套；4、赛力乡产业园新建消防控制室、消防备用电源机房及消防联动系统，对原有消防泵房、室内外消火栓进行提升改造及附属设施配套等；5、依克苏乡产业园新建消防控制室、消防备用电源机房及消防联动系统，对原有消防泵房、室内外消火栓进行提升改造及附属设施配套等，新建铁艺围墙、地面硬化、化粪池及接通安装天然气等附属设施配套；6、图呼其乡产业园新建消防控制室、消防备用电源机房及消防联动系统，对原有消防泵房、室内外消火栓进行提升改造及附属设施配套等；7、阿依库勒乡产业园新建消防控制室、消防备用电源机房及消防联动系统，对原有消防泵房、室内外消火栓进行提升改造及附属设施配套等。形成的资产产权归村集体所有。</t>
  </si>
  <si>
    <t>个</t>
  </si>
  <si>
    <t>泽普县商工局</t>
  </si>
  <si>
    <t>唐文博</t>
  </si>
  <si>
    <t>经济效益：吸纳脱贫户就近就业≥100人，稳定增加脱贫户收入。社会效益：通过农副产品初加工提升附加值，解决卖难问题。</t>
  </si>
  <si>
    <t>zp016</t>
  </si>
  <si>
    <t>淀粉加工设备购置</t>
  </si>
  <si>
    <t>奎依巴格镇斯日木村</t>
  </si>
  <si>
    <t>购置淀粉加工生产线1组，包括淀粉生产线设备、反渗透纯水系统、清洗冲送水循环处理系统、原料除杂上料系统、高低压配电系统、蒸汽及冷凝水系统、检测设备等，投资2950万元。形成的资产产权归村集体所有，租赁给企业运营（企业投资建设厂房），年收益率不低于3.5%。</t>
  </si>
  <si>
    <t>组</t>
  </si>
  <si>
    <t>经济效益：带动全县农民群众种植马铃薯4万亩，亩均收入≥1500元。社会效益：通过购置淀粉加工设备，发展淀粉加工产业，带动农民群众持续增加收入。</t>
  </si>
  <si>
    <t>zp017</t>
  </si>
  <si>
    <t>林下养殖禽类品种选育</t>
  </si>
  <si>
    <t>引进优良种禽1万套，每套100元，投资100万元。</t>
  </si>
  <si>
    <t>万套</t>
  </si>
  <si>
    <t>经济效益：带动增加脱贫户（监测对象）全年总收入≥10万元，受益脱贫户（监测对象）≥50人。社会效益：通过林下养殖禽类品种选育，带动农民群众通过发展家禽养殖稳步增收。</t>
  </si>
  <si>
    <t>zp018</t>
  </si>
  <si>
    <t>泽普县防渗渠2024年中央财政以工代赈项目</t>
  </si>
  <si>
    <t>小型农田水利设施</t>
  </si>
  <si>
    <t>阿克塔木乡恰喀村、奎依巴格镇斯日木村</t>
  </si>
  <si>
    <t>1、阿克塔木乡恰喀村新建0.3立方米/秒流量防渗渠6公里及渠系配套建筑物，投资360万元。
2、奎依巴格镇斯日木村新建0.3立方米/秒流量防渗渠4公里及渠系配套建筑物，投资240万元。</t>
  </si>
  <si>
    <t>公里</t>
  </si>
  <si>
    <t>泽普县阿克塔木乡、奎依巴格镇</t>
  </si>
  <si>
    <t>汪强、高航</t>
  </si>
  <si>
    <t>经济效益：新建防渗渠≥10公里，发放农民群众劳务报酬≥130万元，吸纳当地群众务工人数≥100人。社会效益：减少输水过程中水量损失，提高渠道输配水力与效率。</t>
  </si>
  <si>
    <t>zp019</t>
  </si>
  <si>
    <t>小额贷款贴息</t>
  </si>
  <si>
    <t>为全县脱贫户、监测对象小额贷款贴息，投资500万元。</t>
  </si>
  <si>
    <t>万元</t>
  </si>
  <si>
    <t>经济效益：受益脱贫户、监测对象户均增收≥1000元，受益脱贫户（监测对象）满意度≥95%。社会效益：鼓励、引导脱贫户、监测对象利用小额贷款，发展产业持续增收。</t>
  </si>
  <si>
    <t>zp020</t>
  </si>
  <si>
    <t>赛力乡阔孜玛勒（2）村重点示范村乡村振兴建设</t>
  </si>
  <si>
    <t>赛力乡阔孜玛勒（2）村</t>
  </si>
  <si>
    <t>土地碎片化整理470亩，高效节水870亩，定植苹果70亩，合作社供排水改造等附属设施建设，投资300万元。</t>
  </si>
  <si>
    <t>泽普县农业农村局、赛力乡</t>
  </si>
  <si>
    <t>张新志、袁付善</t>
  </si>
  <si>
    <t>经济效益：带动增加脱贫户（监测对象）全年总收入≥30万元，增加集体经济收入≥6万元。社会效益：通过土地碎片化整理和高效节水，带动农民群众持续增加收入。</t>
  </si>
  <si>
    <t>zp021</t>
  </si>
  <si>
    <t>布依鲁克乡布依鲁克(2)村重点示范村乡村振兴建设</t>
  </si>
  <si>
    <t>布依鲁克乡布依鲁克(2)村</t>
  </si>
  <si>
    <t>土地平整、土壤换填、苹果定植700亩及高效节水等附属设施配套，投资840万元。</t>
  </si>
  <si>
    <t>经济效益：增加集体经济收入≥20万元。社会效益：通过土地平整、土壤换填、苹果定植，发展特色鲜果产业，带动农民群众持续增加收入。</t>
  </si>
  <si>
    <t>zp022</t>
  </si>
  <si>
    <t>土地碎片化整理</t>
  </si>
  <si>
    <t>依玛乡、依克苏乡、阿依库勒乡</t>
  </si>
  <si>
    <t>土地碎片化整理2万亩，投资2400万元，建设内容包括田块归并、平整土地、灌溉渠系配套、优化田间道路及配套农机下田坡道、桥涵等附属设施，其中依玛乡0.4万亩，依克苏乡0.7万亩，阿依库勒乡0.9万亩。</t>
  </si>
  <si>
    <t>经济效益：带动增加农户全年总收入≥400万元，受益农户≥2000户。社会效益：通过土地平整，带动脱贫户、监测对象增加生产经营性收入。</t>
  </si>
  <si>
    <t>zp046</t>
  </si>
  <si>
    <t>种植业、畜牧业到户产业奖补</t>
  </si>
  <si>
    <t>对全县监测对象家庭及脱贫户开展到户产业扶持，按照小麦单产提升1.5%以上、玉米单产提升3%以上每亩150元标准，母牛冻精配种并定胎每头200元、母羊人工授精配种并定胎每只40元标准，当年引进良种能繁母牛、母羊（饲养3个月以上）每头能繁母牛4000元、每只能繁母羊400元的标准，当年自繁扩增良种母畜（饲养3个月以上）每头母牛3000元、每只母羊300元标准给予补助，先干后补，干好再补，验收合格后，根据合格户数申请资金通过一卡通打卡发放（最终补助规模以验收结果为准）。安排资金2528.074万元。</t>
  </si>
  <si>
    <t>经济效益：带动增加脱贫户（监测对象）全年总收入≥2500万元，受益脱贫户（监测对象）≥8700户。社会效益：引导和鼓励有发展条件、发展愿望的监测对象家庭及脱贫户，通过发展到户产业稳定增收致富，持续巩固拓展脱贫攻坚成果。</t>
  </si>
  <si>
    <t>zp048</t>
  </si>
  <si>
    <t>防渗渠建设</t>
  </si>
  <si>
    <t>奎依巴格乡吉格代加依（3）村</t>
  </si>
  <si>
    <t>奎依巴格乡吉格代加依（3）村新建0.3立方米/秒流量防渗渠3公里及渠系配套建筑物，投资196万元。</t>
  </si>
  <si>
    <t>泽普县奎依巴格乡</t>
  </si>
  <si>
    <t>范城柳</t>
  </si>
  <si>
    <t>经济效益：新建防渗渠≥3公里。社会效益：减少输水过程中水量损失，提高渠道输配水力与效率。</t>
  </si>
  <si>
    <t>二</t>
  </si>
  <si>
    <t>就业增收（项目5个）</t>
  </si>
  <si>
    <t>zp023</t>
  </si>
  <si>
    <t>跨省跨区就业奖补</t>
  </si>
  <si>
    <t>就业增收</t>
  </si>
  <si>
    <t>交通费补助</t>
  </si>
  <si>
    <t>1、对外出疆外务工且稳定就业3个月以上的脱贫劳动力、监测对象给予一次性交通补助，计划补助700人，投资140万元。
2、对外出疆内地区外务工且稳定就业3个月以上的脱贫劳动力、监测对象给予一次性交通补助，计划补助600人，投资60万元。</t>
  </si>
  <si>
    <t>人</t>
  </si>
  <si>
    <t>泽普县人社局</t>
  </si>
  <si>
    <t>晁云海</t>
  </si>
  <si>
    <t>经济效益：脱贫劳动力、监测对象外出务工稳定就业≥1300人，受益脱贫户（监测对象）满意度≥95%。社会效益：鼓励引导农民群众外出务工稳定就业，持续增加收入。</t>
  </si>
  <si>
    <t>zp024</t>
  </si>
  <si>
    <t>吸纳脱贫人口、监测对象就业奖补</t>
  </si>
  <si>
    <t>生产奖补、劳务补助</t>
  </si>
  <si>
    <t>企业吸纳脱贫人口、监测对象连续就业3个月以上，按照每人500元的标准给予一次性吸纳就业补贴，投资10万元。</t>
  </si>
  <si>
    <t>经济效益：企业吸纳脱贫劳动力、监测对象稳定就业≥200人，受益脱贫户（监测对象）满意度≥95%。社会效益：鼓励引导企业吸纳农民群众稳定就业，增加群众收入。</t>
  </si>
  <si>
    <t>zp025</t>
  </si>
  <si>
    <t>创业就业基地建设</t>
  </si>
  <si>
    <t>就业</t>
  </si>
  <si>
    <t>波斯喀木乡6村、依克苏乡6村</t>
  </si>
  <si>
    <t>波斯喀木乡6村新建1400平方米就业创业基地1个及水电暖、消防设施、地面硬化等附属设施配套（就业创业基地主体1293.31平方米，地面硬化106.69平方米）；依克苏乡6村新建800平方米就业创业基地1个及水电暖、消防设施、地面硬化等附属设施配套。投资750万元。</t>
  </si>
  <si>
    <t>泽普县商工局、波斯喀木乡、依克苏乡</t>
  </si>
  <si>
    <t>唐文博周斌、胡兴国</t>
  </si>
  <si>
    <t>社会效益：通过就业技能培训和开展就业创业服务，提升脱贫户、监测对象就业水平，实现稳定就业稳步增收。</t>
  </si>
  <si>
    <t>zp026</t>
  </si>
  <si>
    <t>脱贫户、监测对象公益性岗位补助</t>
  </si>
  <si>
    <t>公益性岗位</t>
  </si>
  <si>
    <t>泽普县137个行政村</t>
  </si>
  <si>
    <t>政府购买公益性岗位137个，解决137名脱贫户、监测对象稳定就业，投资221.94万元。</t>
  </si>
  <si>
    <t>社会效益：受益脱贫户（监测对象）≥137人，受益脱贫户（监测对象）满意度≥95%。</t>
  </si>
  <si>
    <t>zp027</t>
  </si>
  <si>
    <t>畜牧防疫员公益性岗位补助</t>
  </si>
  <si>
    <t>对34名畜牧防疫员公益性岗位稳定就业的脱贫户、监测对象给予补助，投资37万元（县级衔接资金）。</t>
  </si>
  <si>
    <t>农业农村局</t>
  </si>
  <si>
    <t>社会效益：受益脱贫户（监测对象）≥34人，受益脱贫户（监测对象）满意度≥95%。</t>
  </si>
  <si>
    <t>三</t>
  </si>
  <si>
    <t>乡村建设行动（项目11个）</t>
  </si>
  <si>
    <t>zp028</t>
  </si>
  <si>
    <t>赛力乡阔孜玛勒（2）村基础设施建设</t>
  </si>
  <si>
    <t>乡村建设行动</t>
  </si>
  <si>
    <t>村容村貌提升</t>
  </si>
  <si>
    <t>新建防渗渠10公里及附属设施配套，天然气入户240户及配套设施，道路硬化3公里、综治中心改造提升、人居环境整治（智慧社区建设，购置垃圾箱、垃圾车）等。投资1250万元，其中地债资金1000万元，自筹资金250万元。</t>
  </si>
  <si>
    <t>村</t>
  </si>
  <si>
    <t>泽普县赛力乡、住建局</t>
  </si>
  <si>
    <t>袁付善、李龙</t>
  </si>
  <si>
    <t>社会效益：人居环境整治村≥1个，收益人口≥850人，受益人口满意度≥95%。通过项目实施，进一步提升农村基础设施配套，实现乡村宜居宜业。</t>
  </si>
  <si>
    <t>zp029</t>
  </si>
  <si>
    <t>布依鲁克乡布依鲁克(2)村重点示范村乡村振兴建设(债券资金)</t>
  </si>
  <si>
    <t>新建流量为0.3立方米/秒防渗渠11公里及附属设施配套，新建农村道路5公里，污水管网及处理设施提升改造。投资1250万元，其中地债资金1000万元，自筹资金250万元。</t>
  </si>
  <si>
    <t>泽普县布依鲁克乡</t>
  </si>
  <si>
    <t>阿布杜热孜克·吐尔地玉素甫</t>
  </si>
  <si>
    <t>社会效益：人居环境整治村≥1个，收益人口≥1250人，受益人口满意度≥95%。通过项目实施，进一步提升农村基础设施配套，实现乡村宜居宜业。</t>
  </si>
  <si>
    <t>zp030</t>
  </si>
  <si>
    <t>乡村振兴宜居宜业村建设</t>
  </si>
  <si>
    <t>波斯喀木乡7村，依玛乡3村、8村、16村，古勒巴格乡3村、8村，赛力乡12村，依克苏乡7村、16村、17村，图呼其乡4村、8村，奎依巴格乡3村，阿克塔木乡1村，阿依库勒乡11村，布依鲁克乡1村，奎依巴格镇1村</t>
  </si>
  <si>
    <t>全县17个宜居宜业村实施乡村建设行动，建设内容包括产业基础设施建设、道路硬化、村容村貌整治和配套完善污水处理设施、垃圾处理设施等，每个村100万元，投资1700万元。</t>
  </si>
  <si>
    <t>泽普县波斯喀木乡、依玛乡、古勒巴格乡、赛力乡、依克苏乡、图呼其乡、奎依巴格乡、阿克塔木乡、阿依库勒乡、布依鲁克乡、奎依巴格镇</t>
  </si>
  <si>
    <t>周斌、胡国杰、李永世、袁付善、胡兴国、马明、范城柳、汪强、牛虎星、阿布杜热孜克·吐尔地玉素甫、高航</t>
  </si>
  <si>
    <t>社会效益：人居环境整治村≥17个，收益人口≥17000人，受益人口满意度≥95%。通过项目实施，进一步提升农村基础设施配套，实现乡村宜居宜业。</t>
  </si>
  <si>
    <t>zp031</t>
  </si>
  <si>
    <t>农村人居环境整治工程</t>
  </si>
  <si>
    <t>农村生活污水治理</t>
  </si>
  <si>
    <t>泽普县42个行政村</t>
  </si>
  <si>
    <t>新建及改造排水管网110公里及附属设施配套，投资3500万元。</t>
  </si>
  <si>
    <t>泽普县住房和城乡建设局</t>
  </si>
  <si>
    <t>李龙</t>
  </si>
  <si>
    <t>社会效益：新建及改造农村排水管网≥110公里，受益人口满意度≥95%。通过项目实施，进一步提升各村污水处理能力，改善人居环境质量，提高群众幸福指数。</t>
  </si>
  <si>
    <t>zp032</t>
  </si>
  <si>
    <t>电采暖建设</t>
  </si>
  <si>
    <t>农村清洁能源设施建设</t>
  </si>
  <si>
    <t>波斯喀木乡、依玛乡、古勒巴格乡、赛力乡、依克苏乡、图呼其乡、奎依巴格乡、阿依库勒乡、布依鲁克乡、桐安乡、奎依巴格镇、良种场</t>
  </si>
  <si>
    <t>为全县386户脱贫户、监测对象实施煤改电入户工程，每户3600元，投资138.96万元，其中衔接资金每户补助900元，共计34.74万元。</t>
  </si>
  <si>
    <t>户</t>
  </si>
  <si>
    <t>泽普县住建局</t>
  </si>
  <si>
    <t>于刚</t>
  </si>
  <si>
    <t>社会效益：受益脱贫户（监测对象）≥386户，每户补助标准≤900元，受益脱贫户（监测对象）≥95%。提高项目实施，保障 386户脱贫户、监测对象冬季取暖，进一步提升生活水平和质量。</t>
  </si>
  <si>
    <t>zp033</t>
  </si>
  <si>
    <t>村庄规划编制</t>
  </si>
  <si>
    <t>村庄规划编制补助</t>
  </si>
  <si>
    <t>依玛乡、赛力乡、依克苏乡、图呼其乡、奎依巴格乡、阿依库勒乡</t>
  </si>
  <si>
    <t>按照“多规合一”要求，高质量完成24个村村庄规划编制，每村8万元，投资192万元。</t>
  </si>
  <si>
    <t>社会效益：完成村庄规划编制村≥24个，受益群众满意度≥95%。</t>
  </si>
  <si>
    <t>zp034</t>
  </si>
  <si>
    <t>泽普县村组道路2024年中央财政以工代赈项目</t>
  </si>
  <si>
    <t>农村道路建设</t>
  </si>
  <si>
    <t>依玛乡阿勒吞其村、巴达木艾日克村、阿热艾日克村、奥依村、托万古勒巴格村、巴格湾村，赛力乡依玛村，依克苏乡托格拉克勒克村、兰干村、铁提尔村、托皮恰村、托万恰喀村、库木萨村</t>
  </si>
  <si>
    <t>1、依玛乡阿勒吞其村、巴达木艾日克村、阿热艾日克村、奥依村、托万古勒巴格村、巴格湾村新建宽3—4米水泥村组道路6.8公里及附属设施配套，投资337万元。
2、赛力乡依玛村新建宽3—4米水泥村组道路2.1公里及附属设施配套，投资110万元。
3、依克苏乡托格拉克勒克村、兰干村、铁提尔村、托皮恰村、托万恰喀村、库木萨村新建宽3—4米水泥村组道路7公里及附属设施配套，投资360万元。</t>
  </si>
  <si>
    <t>泽普县交通局</t>
  </si>
  <si>
    <t>章新峰</t>
  </si>
  <si>
    <t>经济效益：新建村组道路≥15.9公里，发放农民群众劳务报酬≥178万元，吸纳当地群众务工人数≥160人。社会效益：改善出行条件，同时积极吸纳当地劳动力参与工程建设，增加收入。</t>
  </si>
  <si>
    <t>zp035</t>
  </si>
  <si>
    <t>波斯喀木乡、依玛乡、古勒巴格乡、赛力乡、依克苏乡、图呼其乡、奎依巴格乡、阿克塔木乡、阿依库勒乡、布依鲁克乡、奎依巴格镇</t>
  </si>
  <si>
    <t>新建硬化路30.2公里（混凝土路面及沥青路面），投资1728万元，其中波斯喀木乡0.68公里，依玛乡0.59公里，古勒巴格乡0.45公里，赛力乡0.38公里，依克苏乡1.42公里，图呼其乡8.65公里，奎依巴格乡10.53公里，阿克塔木乡0.45公里，阿依库勒乡0.709公里，布依鲁克乡3.5公里，奎依巴格镇2.88公里。</t>
  </si>
  <si>
    <t>社会效益：农村公里建设≥30.2公里，项目受益人口20000人左右，受益脱贫户（监测对象）满意度≥95%。可改善出行条件，同时积极吸纳当地劳动力参与工程建设，增加收入。</t>
  </si>
  <si>
    <t>zp036</t>
  </si>
  <si>
    <t>农村规模化供水工程</t>
  </si>
  <si>
    <t>农村供水保障设施建设</t>
  </si>
  <si>
    <t>奎依巴格乡、阿克塔木乡、阿依库勒乡、奎依巴格镇</t>
  </si>
  <si>
    <t>铺设输水主管道11.5公里（管径DN700—DN800涂塑钢管）、输水干管4.16公里（管径DN250—DN400PE管），配套建筑物38座及附属设施，投资3500万元。</t>
  </si>
  <si>
    <t>泽普县水利局</t>
  </si>
  <si>
    <t>艾合买提·艾海提</t>
  </si>
  <si>
    <t>社会效益：新建管道≥15.66公里，收益人口≥4万户，受益人口满意度≥95%。通过项目实施，巩固提升乡村人口水质、水量、用水方便程度和供水保证率，实现安全饮水有保障。</t>
  </si>
  <si>
    <t>zp037</t>
  </si>
  <si>
    <t>喀什地区泽普县农村规模化供水管道连通工程</t>
  </si>
  <si>
    <t>波斯喀木乡、依玛乡、古勒巴格乡、赛力乡、依克苏乡、图呼其乡、奎依巴格乡、阿克塔木乡、阿依库勒乡、布依鲁克乡、桐安乡、奎依巴格镇</t>
  </si>
  <si>
    <t>铺设输水主管道9.825公里（管径DN600—DN700涂塑钢管），新建配套建筑物37座（分水闸门井2座、检查井8座、排气阀门井12座、泄水阀门井8座、调流调压阀门井1座、计量井6座）、业务用房1座及配套自动化设施等，投资3500万元。</t>
  </si>
  <si>
    <t>社会效益：新建输水管道≥9.825公里，收益人口≥4万户，受益人口满意度≥95%。通过项目实施，巩固提升乡村人口水质、水量、用水方便程度和供水保证率，实现安全饮水有保障。</t>
  </si>
  <si>
    <t>zp038</t>
  </si>
  <si>
    <t>吸污车购置</t>
  </si>
  <si>
    <t>波斯喀木乡12村、依玛乡3村、古勒巴格乡7村、依克苏乡4村、图呼其乡4村</t>
  </si>
  <si>
    <t>为波斯喀木乡12村、依玛乡3村、古勒巴格乡7村、依克苏乡4村、图呼其乡4村购置吸污车5台，每个村1台，投资200万元。吸污车产权归村集体所有。</t>
  </si>
  <si>
    <t>社会效益：购买吸污车≥5台，受益人口满意度≥95%。通过项目实施，进一步提升生活污水处理能力。</t>
  </si>
  <si>
    <t>四</t>
  </si>
  <si>
    <t>易地搬迁后扶（项目1个）</t>
  </si>
  <si>
    <t>zp039</t>
  </si>
  <si>
    <t>易地扶贫搬迁地方政府债券贴息补助</t>
  </si>
  <si>
    <t>易地搬迁后扶</t>
  </si>
  <si>
    <t>易地扶贫搬迁贷款债券贴息补助</t>
  </si>
  <si>
    <t>易地扶贫搬迁融资模式调整规范后的地方政府债券贴息补助，投资14万元。</t>
  </si>
  <si>
    <t>泽普县财政局</t>
  </si>
  <si>
    <t>徐丽</t>
  </si>
  <si>
    <t>经济效益：给予易地扶贫搬迁贷款债券贴息补助14万元，债券还本付息足额率100%，有效减少债务风险。</t>
  </si>
  <si>
    <t>五</t>
  </si>
  <si>
    <t>巩固三保障成果（项目1个）</t>
  </si>
  <si>
    <t>zp040</t>
  </si>
  <si>
    <t>雨露计划</t>
  </si>
  <si>
    <t>巩固三保障成果</t>
  </si>
  <si>
    <t>享受“雨露计划+”职业教育补助</t>
  </si>
  <si>
    <t>对子女接受中等职业教育、高等职业教育的脱贫家庭（监测对象），给予助学补助，每生每年3000元，计划补助学生2400人，投资720万元。</t>
  </si>
  <si>
    <t>泽普县教育局</t>
  </si>
  <si>
    <t>高珊</t>
  </si>
  <si>
    <t>社会效益：资助脱贫户（监测对象）职业教育学生≥2400人，资助标准3000元/学年，受助学生满意度100%。引导农村新成长劳动力接受职业教育，培养技能型人才，促进稳定就业、经济发展。</t>
  </si>
  <si>
    <t>六</t>
  </si>
  <si>
    <t>项目管理费（项目1个）</t>
  </si>
  <si>
    <t>zp041</t>
  </si>
  <si>
    <t>项目管理费</t>
  </si>
  <si>
    <t>据实列支项目管理费180万元，主要用于2024年巩固拓展脱贫攻坚成果和乡村振兴项目前期设计、评审、招标、监理以及验收等与项目管理相关的支出。</t>
  </si>
  <si>
    <t>泽普县乡村振兴局、财政局</t>
  </si>
  <si>
    <t>李乾图、徐丽</t>
  </si>
  <si>
    <t>经济效益：据实列支项目管理费180万元，项目主管单位满意度≥95%。社会效益：加强项目管理和资金监管，确保项目安排精准，资金使用精准、高效安全。</t>
  </si>
  <si>
    <t>七</t>
  </si>
  <si>
    <t>其他（项目1个）</t>
  </si>
  <si>
    <t>zp042</t>
  </si>
  <si>
    <t>困难群众饮用低氟茶补助</t>
  </si>
  <si>
    <t>其他</t>
  </si>
  <si>
    <t>困难群众饮用低氟茶</t>
  </si>
  <si>
    <t>为全县2936户监测对象购买低氟茶5872公斤，每户2公斤，每公斤补助35元，投资20.552万元（少数民族发展任务资金）</t>
  </si>
  <si>
    <t>泽普县委统战部</t>
  </si>
  <si>
    <t>杜宝峰</t>
  </si>
  <si>
    <t>社会效益：受益监测对象≥2936户，受益监测对象≥95%。通过倡导“健康饮茶”、“送茶入户”，遏制饮茶型低氟病蔓延。</t>
  </si>
  <si>
    <t>项目数</t>
  </si>
  <si>
    <t>投资额</t>
  </si>
  <si>
    <t>资金占比</t>
  </si>
  <si>
    <t>项目占比</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</si>
</sst>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_ "/>
    <numFmt numFmtId="177" formatCode="0.00_ "/>
  </numFmts>
  <fonts count="28">
    <font>
      <sz val="11"/>
      <color theme="1"/>
      <name val="宋体"/>
      <charset val="134"/>
      <scheme val="minor"/>
    </font>
    <font>
      <sz val="12"/>
      <name val="宋体"/>
      <charset val="134"/>
      <scheme val="minor"/>
    </font>
    <font>
      <b/>
      <sz val="12"/>
      <name val="宋体"/>
      <charset val="134"/>
      <scheme val="minor"/>
    </font>
    <font>
      <sz val="12"/>
      <name val="黑体"/>
      <charset val="134"/>
    </font>
    <font>
      <sz val="12"/>
      <name val="宋体"/>
      <charset val="134"/>
    </font>
    <font>
      <sz val="11"/>
      <name val="宋体"/>
      <charset val="134"/>
      <scheme val="minor"/>
    </font>
    <font>
      <sz val="28"/>
      <name val="方正小标宋_GBK"/>
      <charset val="134"/>
    </font>
    <font>
      <b/>
      <sz val="12"/>
      <name val="宋体"/>
      <charset val="0"/>
      <scheme val="minor"/>
    </font>
    <font>
      <sz val="12"/>
      <name val="宋体"/>
      <charset val="134"/>
      <scheme val="major"/>
    </font>
    <font>
      <sz val="12"/>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tint="-0.1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8"/>
        <bgColor indexed="64"/>
      </patternFill>
    </fill>
    <fill>
      <patternFill patternType="solid">
        <fgColor theme="6"/>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14" borderId="0" applyNumberFormat="0" applyBorder="0" applyAlignment="0" applyProtection="0">
      <alignment vertical="center"/>
    </xf>
    <xf numFmtId="0" fontId="24"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8"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16" borderId="0" applyNumberFormat="0" applyBorder="0" applyAlignment="0" applyProtection="0">
      <alignment vertical="center"/>
    </xf>
    <xf numFmtId="0" fontId="14" fillId="0" borderId="10" applyNumberFormat="0" applyFill="0" applyAlignment="0" applyProtection="0">
      <alignment vertical="center"/>
    </xf>
    <xf numFmtId="0" fontId="17" fillId="21" borderId="0" applyNumberFormat="0" applyBorder="0" applyAlignment="0" applyProtection="0">
      <alignment vertical="center"/>
    </xf>
    <xf numFmtId="0" fontId="18" fillId="7" borderId="7" applyNumberFormat="0" applyAlignment="0" applyProtection="0">
      <alignment vertical="center"/>
    </xf>
    <xf numFmtId="0" fontId="25" fillId="7" borderId="11" applyNumberFormat="0" applyAlignment="0" applyProtection="0">
      <alignment vertical="center"/>
    </xf>
    <xf numFmtId="0" fontId="10" fillId="4" borderId="5" applyNumberFormat="0" applyAlignment="0" applyProtection="0">
      <alignment vertical="center"/>
    </xf>
    <xf numFmtId="0" fontId="0" fillId="26" borderId="0" applyNumberFormat="0" applyBorder="0" applyAlignment="0" applyProtection="0">
      <alignment vertical="center"/>
    </xf>
    <xf numFmtId="0" fontId="17" fillId="29"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7" fillId="30" borderId="0" applyNumberFormat="0" applyBorder="0" applyAlignment="0" applyProtection="0">
      <alignment vertical="center"/>
    </xf>
    <xf numFmtId="0" fontId="4" fillId="0" borderId="0">
      <alignment vertical="center"/>
    </xf>
    <xf numFmtId="0" fontId="23" fillId="9" borderId="0" applyNumberFormat="0" applyBorder="0" applyAlignment="0" applyProtection="0">
      <alignment vertical="center"/>
    </xf>
    <xf numFmtId="0" fontId="0" fillId="13" borderId="0" applyNumberFormat="0" applyBorder="0" applyAlignment="0" applyProtection="0">
      <alignment vertical="center"/>
    </xf>
    <xf numFmtId="0" fontId="17" fillId="6"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17" fillId="19" borderId="0" applyNumberFormat="0" applyBorder="0" applyAlignment="0" applyProtection="0">
      <alignment vertical="center"/>
    </xf>
    <xf numFmtId="0" fontId="17" fillId="2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17" fillId="18" borderId="0" applyNumberFormat="0" applyBorder="0" applyAlignment="0" applyProtection="0">
      <alignment vertical="center"/>
    </xf>
    <xf numFmtId="0" fontId="0" fillId="11"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0" fillId="31"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cellStyleXfs>
  <cellXfs count="88">
    <xf numFmtId="0" fontId="0" fillId="0" borderId="0" xfId="0">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1"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0" xfId="0" applyNumberFormat="1" applyFont="1" applyFill="1" applyBorder="1" applyAlignment="1">
      <alignment vertical="center"/>
    </xf>
    <xf numFmtId="0"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lignment vertical="center"/>
    </xf>
    <xf numFmtId="0" fontId="1" fillId="0" borderId="0" xfId="0" applyFont="1" applyFill="1" applyAlignment="1" applyProtection="1">
      <alignment horizontal="center" vertical="center" wrapText="1"/>
      <protection locked="0"/>
    </xf>
    <xf numFmtId="0" fontId="1" fillId="0" borderId="0" xfId="0" applyFont="1" applyAlignment="1">
      <alignment horizontal="center" vertical="center" wrapText="1"/>
    </xf>
    <xf numFmtId="0" fontId="2" fillId="0" borderId="0" xfId="0" applyFont="1" applyFill="1" applyAlignment="1">
      <alignment vertical="center" wrapText="1"/>
    </xf>
    <xf numFmtId="0" fontId="4" fillId="0" borderId="0" xfId="0" applyFont="1" applyAlignment="1" applyProtection="1">
      <alignment horizontal="center" vertical="center" wrapText="1"/>
      <protection locked="0"/>
    </xf>
    <xf numFmtId="0" fontId="1" fillId="0" borderId="0" xfId="0" applyFont="1" applyFill="1" applyAlignment="1">
      <alignment vertical="center" wrapText="1"/>
    </xf>
    <xf numFmtId="0" fontId="1" fillId="0" borderId="0" xfId="0" applyFont="1" applyFill="1" applyBorder="1" applyAlignment="1">
      <alignment horizontal="center" vertical="center"/>
    </xf>
    <xf numFmtId="0" fontId="2" fillId="0" borderId="0" xfId="0" applyFont="1" applyAlignment="1" applyProtection="1">
      <alignment horizontal="center" vertical="center" wrapText="1"/>
      <protection locked="0"/>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6" fillId="0" borderId="0" xfId="0" applyNumberFormat="1" applyFont="1" applyBorder="1" applyAlignment="1" applyProtection="1">
      <alignment horizontal="center" vertical="center"/>
      <protection locked="0"/>
    </xf>
    <xf numFmtId="0" fontId="3"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7" fillId="2" borderId="2" xfId="0" applyFont="1" applyFill="1" applyBorder="1" applyAlignment="1">
      <alignment horizontal="center" vertical="center" wrapText="1"/>
    </xf>
    <xf numFmtId="10" fontId="7" fillId="2" borderId="2" xfId="0" applyNumberFormat="1"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vertical="center" wrapText="1"/>
    </xf>
    <xf numFmtId="0" fontId="2" fillId="0" borderId="2" xfId="0" applyFont="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2" xfId="5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51"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0" fontId="4" fillId="0" borderId="2" xfId="0" applyFont="1" applyFill="1" applyBorder="1" applyAlignment="1">
      <alignment horizontal="center" vertical="center" wrapText="1"/>
    </xf>
    <xf numFmtId="0" fontId="4" fillId="0" borderId="2" xfId="0" applyFont="1" applyBorder="1" applyAlignment="1" applyProtection="1">
      <alignment horizontal="left"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0" fontId="8"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49" fontId="1" fillId="0" borderId="2" xfId="33"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2" fillId="0" borderId="2"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3" fillId="0" borderId="2" xfId="0" applyNumberFormat="1" applyFont="1" applyBorder="1" applyAlignment="1">
      <alignment horizontal="center" vertical="center" wrapText="1"/>
    </xf>
    <xf numFmtId="49" fontId="7" fillId="2"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49" fontId="1" fillId="0" borderId="2" xfId="51"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2" xfId="0" applyNumberFormat="1" applyFont="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1" fillId="0" borderId="2" xfId="33"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0" fontId="6" fillId="0" borderId="0" xfId="0" applyNumberFormat="1" applyFont="1" applyBorder="1" applyAlignment="1" applyProtection="1">
      <alignment horizontal="center" vertical="center" wrapText="1"/>
      <protection locked="0"/>
    </xf>
    <xf numFmtId="0" fontId="7"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49" fontId="1" fillId="0" borderId="2" xfId="0" applyNumberFormat="1" applyFont="1" applyBorder="1" applyAlignment="1" applyProtection="1">
      <alignment horizontal="left" vertical="center" wrapText="1"/>
      <protection locked="0"/>
    </xf>
    <xf numFmtId="49" fontId="1" fillId="0" borderId="2" xfId="0" applyNumberFormat="1" applyFont="1" applyFill="1" applyBorder="1" applyAlignment="1" applyProtection="1">
      <alignment horizontal="center" vertical="center" shrinkToFit="1"/>
      <protection locked="0"/>
    </xf>
    <xf numFmtId="0" fontId="4"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2" fillId="0" borderId="2" xfId="0" applyNumberFormat="1" applyFont="1" applyBorder="1" applyAlignment="1" applyProtection="1">
      <alignment horizontal="center" vertical="center" wrapText="1"/>
      <protection locked="0"/>
    </xf>
    <xf numFmtId="0" fontId="1" fillId="0" borderId="0" xfId="0" applyFont="1" applyFill="1" applyAlignment="1">
      <alignment vertical="center"/>
    </xf>
    <xf numFmtId="0" fontId="1" fillId="0" borderId="2" xfId="0" applyFont="1" applyBorder="1">
      <alignment vertical="center"/>
    </xf>
    <xf numFmtId="0" fontId="9" fillId="0" borderId="2" xfId="0" applyFont="1" applyBorder="1" applyAlignment="1">
      <alignment horizontal="center" vertical="center" wrapText="1"/>
    </xf>
    <xf numFmtId="0" fontId="4" fillId="0" borderId="2" xfId="1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6"/>
  <sheetViews>
    <sheetView tabSelected="1" zoomScale="70" zoomScaleNormal="70" workbookViewId="0">
      <pane xSplit="6" ySplit="4" topLeftCell="H5" activePane="bottomRight" state="frozen"/>
      <selection/>
      <selection pane="topRight"/>
      <selection pane="bottomLeft"/>
      <selection pane="bottomRight" activeCell="J8" sqref="J8"/>
    </sheetView>
  </sheetViews>
  <sheetFormatPr defaultColWidth="7" defaultRowHeight="13.5"/>
  <cols>
    <col min="1" max="1" width="4.125" style="23" customWidth="1"/>
    <col min="2" max="2" width="6.66666666666667" style="23" customWidth="1"/>
    <col min="3" max="3" width="15.625" style="23" customWidth="1"/>
    <col min="4" max="4" width="5.625" style="23" customWidth="1"/>
    <col min="5" max="5" width="7.625" style="23" customWidth="1"/>
    <col min="6" max="6" width="4.81666666666667" style="23" customWidth="1"/>
    <col min="7" max="7" width="29.2833333333333" style="23" customWidth="1"/>
    <col min="8" max="8" width="61.0666666666667" style="23" customWidth="1"/>
    <col min="9" max="9" width="6.6" style="23" customWidth="1"/>
    <col min="10" max="10" width="7.625" style="23" customWidth="1"/>
    <col min="11" max="13" width="16.775" style="24" customWidth="1"/>
    <col min="14" max="14" width="7.625" style="24" customWidth="1"/>
    <col min="15" max="15" width="11.9583333333333" style="24" customWidth="1"/>
    <col min="16" max="16" width="9.28333333333333" style="24" customWidth="1"/>
    <col min="17" max="18" width="7.625" style="24" customWidth="1"/>
    <col min="19" max="19" width="6.075" style="24" customWidth="1"/>
    <col min="20" max="20" width="7.14166666666667" style="24" customWidth="1"/>
    <col min="21" max="21" width="6.05833333333333" style="23" customWidth="1"/>
    <col min="22" max="22" width="16.9583333333333" style="25" customWidth="1"/>
    <col min="23" max="23" width="13.0333333333333" style="23" customWidth="1"/>
    <col min="24" max="24" width="37.5" style="23" customWidth="1"/>
    <col min="25" max="25" width="6.78333333333333" style="23" customWidth="1"/>
    <col min="26" max="16377" width="7" style="23" customWidth="1"/>
    <col min="16378" max="16384" width="7" style="23"/>
  </cols>
  <sheetData>
    <row r="1" ht="61" customHeight="1" spans="1:25">
      <c r="A1" s="26" t="s">
        <v>0</v>
      </c>
      <c r="B1" s="26"/>
      <c r="C1" s="26"/>
      <c r="D1" s="26"/>
      <c r="E1" s="26"/>
      <c r="F1" s="26"/>
      <c r="G1" s="26"/>
      <c r="H1" s="26"/>
      <c r="I1" s="26"/>
      <c r="J1" s="26"/>
      <c r="K1" s="59"/>
      <c r="L1" s="59"/>
      <c r="M1" s="59"/>
      <c r="N1" s="59"/>
      <c r="O1" s="59"/>
      <c r="P1" s="59"/>
      <c r="Q1" s="59"/>
      <c r="R1" s="59"/>
      <c r="S1" s="59"/>
      <c r="T1" s="59"/>
      <c r="U1" s="26"/>
      <c r="V1" s="74"/>
      <c r="W1" s="26"/>
      <c r="X1" s="26"/>
      <c r="Y1" s="26"/>
    </row>
    <row r="2" s="12" customFormat="1" ht="25" customHeight="1" spans="1:25">
      <c r="A2" s="27" t="s">
        <v>1</v>
      </c>
      <c r="B2" s="27" t="s">
        <v>2</v>
      </c>
      <c r="C2" s="27" t="s">
        <v>3</v>
      </c>
      <c r="D2" s="27" t="s">
        <v>4</v>
      </c>
      <c r="E2" s="27" t="s">
        <v>5</v>
      </c>
      <c r="F2" s="27" t="s">
        <v>6</v>
      </c>
      <c r="G2" s="27" t="s">
        <v>7</v>
      </c>
      <c r="H2" s="27" t="s">
        <v>8</v>
      </c>
      <c r="I2" s="27" t="s">
        <v>9</v>
      </c>
      <c r="J2" s="27" t="s">
        <v>10</v>
      </c>
      <c r="K2" s="60" t="s">
        <v>11</v>
      </c>
      <c r="L2" s="60"/>
      <c r="M2" s="60"/>
      <c r="N2" s="60"/>
      <c r="O2" s="60"/>
      <c r="P2" s="60"/>
      <c r="Q2" s="60"/>
      <c r="R2" s="60"/>
      <c r="S2" s="60"/>
      <c r="T2" s="60"/>
      <c r="U2" s="27"/>
      <c r="V2" s="27" t="s">
        <v>12</v>
      </c>
      <c r="W2" s="27" t="s">
        <v>13</v>
      </c>
      <c r="X2" s="27" t="s">
        <v>14</v>
      </c>
      <c r="Y2" s="27" t="s">
        <v>15</v>
      </c>
    </row>
    <row r="3" s="12" customFormat="1" ht="25" customHeight="1" spans="1:25">
      <c r="A3" s="27"/>
      <c r="B3" s="27"/>
      <c r="C3" s="27"/>
      <c r="D3" s="27"/>
      <c r="E3" s="27"/>
      <c r="F3" s="27"/>
      <c r="G3" s="27"/>
      <c r="H3" s="27"/>
      <c r="I3" s="27"/>
      <c r="J3" s="27"/>
      <c r="K3" s="60" t="s">
        <v>16</v>
      </c>
      <c r="L3" s="60" t="s">
        <v>17</v>
      </c>
      <c r="M3" s="60"/>
      <c r="N3" s="60"/>
      <c r="O3" s="60"/>
      <c r="P3" s="60"/>
      <c r="Q3" s="60"/>
      <c r="R3" s="60"/>
      <c r="S3" s="60" t="s">
        <v>18</v>
      </c>
      <c r="T3" s="60" t="s">
        <v>19</v>
      </c>
      <c r="U3" s="27" t="s">
        <v>20</v>
      </c>
      <c r="V3" s="27"/>
      <c r="W3" s="27"/>
      <c r="X3" s="27"/>
      <c r="Y3" s="27"/>
    </row>
    <row r="4" s="12" customFormat="1" ht="54" customHeight="1" spans="1:25">
      <c r="A4" s="27"/>
      <c r="B4" s="27"/>
      <c r="C4" s="27"/>
      <c r="D4" s="27"/>
      <c r="E4" s="27"/>
      <c r="F4" s="27"/>
      <c r="G4" s="27"/>
      <c r="H4" s="27"/>
      <c r="I4" s="27"/>
      <c r="J4" s="27"/>
      <c r="K4" s="60"/>
      <c r="L4" s="60" t="s">
        <v>21</v>
      </c>
      <c r="M4" s="60" t="s">
        <v>22</v>
      </c>
      <c r="N4" s="60" t="s">
        <v>23</v>
      </c>
      <c r="O4" s="60" t="s">
        <v>24</v>
      </c>
      <c r="P4" s="60" t="s">
        <v>25</v>
      </c>
      <c r="Q4" s="60" t="s">
        <v>26</v>
      </c>
      <c r="R4" s="60" t="s">
        <v>27</v>
      </c>
      <c r="S4" s="60"/>
      <c r="T4" s="60"/>
      <c r="U4" s="27"/>
      <c r="V4" s="27"/>
      <c r="W4" s="27"/>
      <c r="X4" s="27"/>
      <c r="Y4" s="27"/>
    </row>
    <row r="5" s="13" customFormat="1" ht="59" customHeight="1" spans="1:25">
      <c r="A5" s="28" t="s">
        <v>28</v>
      </c>
      <c r="B5" s="28"/>
      <c r="C5" s="28"/>
      <c r="D5" s="29"/>
      <c r="E5" s="29"/>
      <c r="F5" s="29"/>
      <c r="G5" s="30"/>
      <c r="H5" s="31"/>
      <c r="I5" s="31"/>
      <c r="J5" s="31"/>
      <c r="K5" s="61">
        <f t="shared" ref="K5:P5" si="0">K6+K31+K37+K49+K51+K53+K55</f>
        <v>52008.9125</v>
      </c>
      <c r="L5" s="61">
        <f t="shared" si="0"/>
        <v>50008.9125</v>
      </c>
      <c r="M5" s="61">
        <f t="shared" si="0"/>
        <v>48687.3605</v>
      </c>
      <c r="N5" s="61">
        <f t="shared" si="0"/>
        <v>600</v>
      </c>
      <c r="O5" s="61">
        <f t="shared" si="0"/>
        <v>1216.552</v>
      </c>
      <c r="P5" s="61">
        <f t="shared" si="0"/>
        <v>105</v>
      </c>
      <c r="Q5" s="61"/>
      <c r="R5" s="61"/>
      <c r="S5" s="61"/>
      <c r="T5" s="61">
        <f>T6+T31+T37+T49+T51+T53+T55</f>
        <v>2000</v>
      </c>
      <c r="U5" s="75"/>
      <c r="V5" s="76"/>
      <c r="W5" s="76"/>
      <c r="X5" s="76"/>
      <c r="Y5" s="76"/>
    </row>
    <row r="6" s="13" customFormat="1" ht="59" customHeight="1" spans="1:25">
      <c r="A6" s="32" t="s">
        <v>29</v>
      </c>
      <c r="B6" s="32" t="s">
        <v>30</v>
      </c>
      <c r="C6" s="32"/>
      <c r="D6" s="33"/>
      <c r="E6" s="34"/>
      <c r="F6" s="34"/>
      <c r="G6" s="34"/>
      <c r="H6" s="34"/>
      <c r="I6" s="34"/>
      <c r="J6" s="34"/>
      <c r="K6" s="62">
        <f t="shared" ref="K6:P6" si="1">SUM(K7:K30)</f>
        <v>32693.6805</v>
      </c>
      <c r="L6" s="62">
        <f t="shared" si="1"/>
        <v>32693.6805</v>
      </c>
      <c r="M6" s="62">
        <f t="shared" si="1"/>
        <v>31392.6805</v>
      </c>
      <c r="N6" s="62">
        <f t="shared" si="1"/>
        <v>600</v>
      </c>
      <c r="O6" s="62">
        <f t="shared" si="1"/>
        <v>1196</v>
      </c>
      <c r="P6" s="62">
        <f t="shared" si="1"/>
        <v>105</v>
      </c>
      <c r="Q6" s="62"/>
      <c r="R6" s="62"/>
      <c r="S6" s="62"/>
      <c r="T6" s="62"/>
      <c r="U6" s="34"/>
      <c r="V6" s="34"/>
      <c r="W6" s="34"/>
      <c r="X6" s="34"/>
      <c r="Y6" s="34"/>
    </row>
    <row r="7" s="14" customFormat="1" ht="107" customHeight="1" spans="1:25">
      <c r="A7" s="35">
        <v>1</v>
      </c>
      <c r="B7" s="35" t="s">
        <v>31</v>
      </c>
      <c r="C7" s="36" t="s">
        <v>32</v>
      </c>
      <c r="D7" s="36" t="s">
        <v>33</v>
      </c>
      <c r="E7" s="36" t="s">
        <v>34</v>
      </c>
      <c r="F7" s="36" t="s">
        <v>35</v>
      </c>
      <c r="G7" s="36" t="s">
        <v>36</v>
      </c>
      <c r="H7" s="37" t="s">
        <v>37</v>
      </c>
      <c r="I7" s="36" t="s">
        <v>38</v>
      </c>
      <c r="J7" s="36">
        <v>42535</v>
      </c>
      <c r="K7" s="63">
        <v>5100</v>
      </c>
      <c r="L7" s="63">
        <v>5100</v>
      </c>
      <c r="M7" s="63">
        <v>5100</v>
      </c>
      <c r="N7" s="63"/>
      <c r="O7" s="63"/>
      <c r="P7" s="63"/>
      <c r="Q7" s="63"/>
      <c r="R7" s="63"/>
      <c r="S7" s="63"/>
      <c r="T7" s="63"/>
      <c r="U7" s="63"/>
      <c r="V7" s="47" t="s">
        <v>39</v>
      </c>
      <c r="W7" s="39" t="s">
        <v>40</v>
      </c>
      <c r="X7" s="63" t="s">
        <v>41</v>
      </c>
      <c r="Y7" s="34"/>
    </row>
    <row r="8" s="13" customFormat="1" ht="156" customHeight="1" spans="1:25">
      <c r="A8" s="35">
        <v>2</v>
      </c>
      <c r="B8" s="35" t="s">
        <v>42</v>
      </c>
      <c r="C8" s="38" t="s">
        <v>43</v>
      </c>
      <c r="D8" s="36" t="s">
        <v>33</v>
      </c>
      <c r="E8" s="39" t="s">
        <v>44</v>
      </c>
      <c r="F8" s="39" t="s">
        <v>45</v>
      </c>
      <c r="G8" s="38" t="s">
        <v>46</v>
      </c>
      <c r="H8" s="40" t="s">
        <v>47</v>
      </c>
      <c r="I8" s="39" t="s">
        <v>48</v>
      </c>
      <c r="J8" s="42">
        <v>3000</v>
      </c>
      <c r="K8" s="64">
        <v>4300</v>
      </c>
      <c r="L8" s="64">
        <v>4300</v>
      </c>
      <c r="M8" s="64">
        <v>4300</v>
      </c>
      <c r="N8" s="64"/>
      <c r="O8" s="63"/>
      <c r="P8" s="63"/>
      <c r="Q8" s="63"/>
      <c r="R8" s="63"/>
      <c r="S8" s="63"/>
      <c r="T8" s="63"/>
      <c r="U8" s="47"/>
      <c r="V8" s="47" t="s">
        <v>39</v>
      </c>
      <c r="W8" s="39" t="s">
        <v>40</v>
      </c>
      <c r="X8" s="39" t="s">
        <v>49</v>
      </c>
      <c r="Y8" s="44" t="s">
        <v>50</v>
      </c>
    </row>
    <row r="9" s="13" customFormat="1" ht="90" customHeight="1" spans="1:25">
      <c r="A9" s="35">
        <v>3</v>
      </c>
      <c r="B9" s="35" t="s">
        <v>51</v>
      </c>
      <c r="C9" s="38" t="s">
        <v>52</v>
      </c>
      <c r="D9" s="4" t="s">
        <v>33</v>
      </c>
      <c r="E9" s="39" t="s">
        <v>53</v>
      </c>
      <c r="F9" s="39" t="s">
        <v>45</v>
      </c>
      <c r="G9" s="38" t="s">
        <v>54</v>
      </c>
      <c r="H9" s="40" t="s">
        <v>55</v>
      </c>
      <c r="I9" s="39" t="s">
        <v>48</v>
      </c>
      <c r="J9" s="42">
        <v>9300.4</v>
      </c>
      <c r="K9" s="64">
        <v>279.012</v>
      </c>
      <c r="L9" s="64">
        <v>279.012</v>
      </c>
      <c r="M9" s="64">
        <v>279.012</v>
      </c>
      <c r="N9" s="63"/>
      <c r="O9" s="63"/>
      <c r="P9" s="63"/>
      <c r="Q9" s="63"/>
      <c r="R9" s="63"/>
      <c r="S9" s="63"/>
      <c r="T9" s="63"/>
      <c r="U9" s="47"/>
      <c r="V9" s="39" t="s">
        <v>39</v>
      </c>
      <c r="W9" s="39" t="s">
        <v>40</v>
      </c>
      <c r="X9" s="39" t="s">
        <v>56</v>
      </c>
      <c r="Y9" s="34"/>
    </row>
    <row r="10" s="15" customFormat="1" ht="80" customHeight="1" spans="1:25">
      <c r="A10" s="35">
        <v>4</v>
      </c>
      <c r="B10" s="35" t="s">
        <v>57</v>
      </c>
      <c r="C10" s="39" t="s">
        <v>58</v>
      </c>
      <c r="D10" s="36" t="s">
        <v>33</v>
      </c>
      <c r="E10" s="36" t="s">
        <v>44</v>
      </c>
      <c r="F10" s="39" t="s">
        <v>45</v>
      </c>
      <c r="G10" s="39" t="s">
        <v>59</v>
      </c>
      <c r="H10" s="41" t="s">
        <v>60</v>
      </c>
      <c r="I10" s="39" t="s">
        <v>61</v>
      </c>
      <c r="J10" s="39">
        <v>20</v>
      </c>
      <c r="K10" s="65">
        <v>400</v>
      </c>
      <c r="L10" s="65">
        <v>400</v>
      </c>
      <c r="M10" s="65">
        <v>400</v>
      </c>
      <c r="N10" s="65"/>
      <c r="O10" s="65"/>
      <c r="P10" s="65"/>
      <c r="Q10" s="65"/>
      <c r="R10" s="65"/>
      <c r="S10" s="65"/>
      <c r="T10" s="65"/>
      <c r="U10" s="39"/>
      <c r="V10" s="39" t="s">
        <v>62</v>
      </c>
      <c r="W10" s="39" t="s">
        <v>63</v>
      </c>
      <c r="X10" s="39" t="s">
        <v>64</v>
      </c>
      <c r="Y10" s="34"/>
    </row>
    <row r="11" s="13" customFormat="1" ht="104" customHeight="1" spans="1:25">
      <c r="A11" s="35">
        <v>5</v>
      </c>
      <c r="B11" s="35" t="s">
        <v>65</v>
      </c>
      <c r="C11" s="38" t="s">
        <v>66</v>
      </c>
      <c r="D11" s="36" t="s">
        <v>33</v>
      </c>
      <c r="E11" s="39" t="s">
        <v>44</v>
      </c>
      <c r="F11" s="39" t="s">
        <v>45</v>
      </c>
      <c r="G11" s="38" t="s">
        <v>67</v>
      </c>
      <c r="H11" s="40" t="s">
        <v>68</v>
      </c>
      <c r="I11" s="39" t="s">
        <v>48</v>
      </c>
      <c r="J11" s="42">
        <v>1000</v>
      </c>
      <c r="K11" s="64">
        <v>2950</v>
      </c>
      <c r="L11" s="64">
        <v>2950</v>
      </c>
      <c r="M11" s="64">
        <v>2950</v>
      </c>
      <c r="N11" s="64"/>
      <c r="O11" s="63"/>
      <c r="P11" s="63"/>
      <c r="Q11" s="63"/>
      <c r="R11" s="63"/>
      <c r="S11" s="63"/>
      <c r="T11" s="63"/>
      <c r="U11" s="47"/>
      <c r="V11" s="47" t="s">
        <v>39</v>
      </c>
      <c r="W11" s="39" t="s">
        <v>40</v>
      </c>
      <c r="X11" s="39" t="s">
        <v>69</v>
      </c>
      <c r="Y11" s="44"/>
    </row>
    <row r="12" s="14" customFormat="1" ht="87" customHeight="1" spans="1:25">
      <c r="A12" s="35">
        <v>6</v>
      </c>
      <c r="B12" s="35" t="s">
        <v>70</v>
      </c>
      <c r="C12" s="35" t="s">
        <v>71</v>
      </c>
      <c r="D12" s="36" t="s">
        <v>33</v>
      </c>
      <c r="E12" s="36" t="s">
        <v>44</v>
      </c>
      <c r="F12" s="35" t="s">
        <v>45</v>
      </c>
      <c r="G12" s="36" t="s">
        <v>72</v>
      </c>
      <c r="H12" s="37" t="s">
        <v>73</v>
      </c>
      <c r="I12" s="36" t="s">
        <v>61</v>
      </c>
      <c r="J12" s="36">
        <v>11.43</v>
      </c>
      <c r="K12" s="63">
        <v>3430.5945</v>
      </c>
      <c r="L12" s="63">
        <v>3430.5945</v>
      </c>
      <c r="M12" s="63">
        <v>3430.5945</v>
      </c>
      <c r="N12" s="63"/>
      <c r="O12" s="63"/>
      <c r="P12" s="63"/>
      <c r="Q12" s="63"/>
      <c r="R12" s="63"/>
      <c r="S12" s="63"/>
      <c r="T12" s="63"/>
      <c r="U12" s="63"/>
      <c r="V12" s="63" t="s">
        <v>62</v>
      </c>
      <c r="W12" s="63" t="s">
        <v>63</v>
      </c>
      <c r="X12" s="63" t="s">
        <v>74</v>
      </c>
      <c r="Y12" s="34"/>
    </row>
    <row r="13" s="14" customFormat="1" ht="94" customHeight="1" spans="1:25">
      <c r="A13" s="35">
        <v>7</v>
      </c>
      <c r="B13" s="35" t="s">
        <v>75</v>
      </c>
      <c r="C13" s="35" t="s">
        <v>76</v>
      </c>
      <c r="D13" s="36" t="s">
        <v>33</v>
      </c>
      <c r="E13" s="36" t="s">
        <v>77</v>
      </c>
      <c r="F13" s="35" t="s">
        <v>45</v>
      </c>
      <c r="G13" s="36" t="s">
        <v>46</v>
      </c>
      <c r="H13" s="40" t="s">
        <v>78</v>
      </c>
      <c r="I13" s="36" t="s">
        <v>38</v>
      </c>
      <c r="J13" s="50">
        <v>3950</v>
      </c>
      <c r="K13" s="63">
        <v>2300</v>
      </c>
      <c r="L13" s="63">
        <v>2300</v>
      </c>
      <c r="M13" s="63">
        <v>2300</v>
      </c>
      <c r="N13" s="63"/>
      <c r="O13" s="63"/>
      <c r="P13" s="63"/>
      <c r="Q13" s="63"/>
      <c r="R13" s="77"/>
      <c r="S13" s="78"/>
      <c r="T13" s="63"/>
      <c r="U13" s="63"/>
      <c r="V13" s="47" t="s">
        <v>79</v>
      </c>
      <c r="W13" s="63" t="s">
        <v>80</v>
      </c>
      <c r="X13" s="36" t="s">
        <v>81</v>
      </c>
      <c r="Y13" s="34"/>
    </row>
    <row r="14" s="13" customFormat="1" ht="97" customHeight="1" spans="1:25">
      <c r="A14" s="35">
        <v>8</v>
      </c>
      <c r="B14" s="35" t="s">
        <v>82</v>
      </c>
      <c r="C14" s="38" t="s">
        <v>83</v>
      </c>
      <c r="D14" s="36" t="s">
        <v>33</v>
      </c>
      <c r="E14" s="39" t="s">
        <v>77</v>
      </c>
      <c r="F14" s="39" t="s">
        <v>45</v>
      </c>
      <c r="G14" s="38" t="s">
        <v>84</v>
      </c>
      <c r="H14" s="40" t="s">
        <v>85</v>
      </c>
      <c r="I14" s="39" t="s">
        <v>86</v>
      </c>
      <c r="J14" s="42">
        <v>2</v>
      </c>
      <c r="K14" s="64">
        <v>600</v>
      </c>
      <c r="L14" s="64">
        <v>600</v>
      </c>
      <c r="M14" s="64">
        <v>600</v>
      </c>
      <c r="N14" s="65"/>
      <c r="O14" s="65"/>
      <c r="P14" s="65"/>
      <c r="Q14" s="65"/>
      <c r="R14" s="65"/>
      <c r="S14" s="65"/>
      <c r="T14" s="65"/>
      <c r="U14" s="39"/>
      <c r="V14" s="39" t="s">
        <v>79</v>
      </c>
      <c r="W14" s="39" t="s">
        <v>80</v>
      </c>
      <c r="X14" s="42" t="s">
        <v>87</v>
      </c>
      <c r="Y14" s="34"/>
    </row>
    <row r="15" s="14" customFormat="1" ht="77" customHeight="1" spans="1:25">
      <c r="A15" s="35">
        <v>9</v>
      </c>
      <c r="B15" s="35" t="s">
        <v>88</v>
      </c>
      <c r="C15" s="35" t="s">
        <v>89</v>
      </c>
      <c r="D15" s="36" t="s">
        <v>33</v>
      </c>
      <c r="E15" s="36" t="s">
        <v>53</v>
      </c>
      <c r="F15" s="35" t="s">
        <v>45</v>
      </c>
      <c r="G15" s="36" t="s">
        <v>90</v>
      </c>
      <c r="H15" s="35" t="s">
        <v>91</v>
      </c>
      <c r="I15" s="36" t="s">
        <v>38</v>
      </c>
      <c r="J15" s="36">
        <v>2400</v>
      </c>
      <c r="K15" s="63">
        <v>105</v>
      </c>
      <c r="L15" s="63">
        <v>105</v>
      </c>
      <c r="M15" s="63"/>
      <c r="N15" s="63"/>
      <c r="O15" s="63"/>
      <c r="P15" s="63">
        <v>105</v>
      </c>
      <c r="Q15" s="63"/>
      <c r="R15" s="67"/>
      <c r="S15" s="63"/>
      <c r="T15" s="63"/>
      <c r="U15" s="63"/>
      <c r="V15" s="36" t="s">
        <v>39</v>
      </c>
      <c r="W15" s="36" t="s">
        <v>40</v>
      </c>
      <c r="X15" s="36" t="s">
        <v>92</v>
      </c>
      <c r="Y15" s="34"/>
    </row>
    <row r="16" s="16" customFormat="1" ht="97" customHeight="1" spans="1:25">
      <c r="A16" s="35">
        <v>10</v>
      </c>
      <c r="B16" s="35" t="s">
        <v>93</v>
      </c>
      <c r="C16" s="42" t="s">
        <v>94</v>
      </c>
      <c r="D16" s="42" t="s">
        <v>33</v>
      </c>
      <c r="E16" s="42" t="s">
        <v>53</v>
      </c>
      <c r="F16" s="43" t="s">
        <v>45</v>
      </c>
      <c r="G16" s="42" t="s">
        <v>95</v>
      </c>
      <c r="H16" s="44" t="s">
        <v>96</v>
      </c>
      <c r="I16" s="42" t="s">
        <v>97</v>
      </c>
      <c r="J16" s="42">
        <v>175</v>
      </c>
      <c r="K16" s="66">
        <v>160</v>
      </c>
      <c r="L16" s="66">
        <v>160</v>
      </c>
      <c r="M16" s="66"/>
      <c r="N16" s="66"/>
      <c r="O16" s="66">
        <v>160</v>
      </c>
      <c r="P16" s="66"/>
      <c r="Q16" s="66"/>
      <c r="R16" s="66"/>
      <c r="S16" s="66"/>
      <c r="T16" s="66"/>
      <c r="U16" s="66"/>
      <c r="V16" s="42" t="s">
        <v>39</v>
      </c>
      <c r="W16" s="42" t="s">
        <v>40</v>
      </c>
      <c r="X16" s="42" t="s">
        <v>98</v>
      </c>
      <c r="Y16" s="34"/>
    </row>
    <row r="17" s="17" customFormat="1" ht="97" customHeight="1" spans="1:25">
      <c r="A17" s="35">
        <v>11</v>
      </c>
      <c r="B17" s="35" t="s">
        <v>99</v>
      </c>
      <c r="C17" s="39" t="s">
        <v>100</v>
      </c>
      <c r="D17" s="39" t="s">
        <v>33</v>
      </c>
      <c r="E17" s="39" t="s">
        <v>53</v>
      </c>
      <c r="F17" s="45" t="s">
        <v>45</v>
      </c>
      <c r="G17" s="39" t="s">
        <v>101</v>
      </c>
      <c r="H17" s="46" t="s">
        <v>102</v>
      </c>
      <c r="I17" s="39" t="s">
        <v>103</v>
      </c>
      <c r="J17" s="39">
        <v>800</v>
      </c>
      <c r="K17" s="65">
        <v>155</v>
      </c>
      <c r="L17" s="65">
        <v>155</v>
      </c>
      <c r="M17" s="65">
        <v>155</v>
      </c>
      <c r="N17" s="65"/>
      <c r="O17" s="65"/>
      <c r="P17" s="65"/>
      <c r="Q17" s="65"/>
      <c r="R17" s="69"/>
      <c r="S17" s="65"/>
      <c r="T17" s="65"/>
      <c r="U17" s="39"/>
      <c r="V17" s="39" t="s">
        <v>39</v>
      </c>
      <c r="W17" s="39" t="s">
        <v>40</v>
      </c>
      <c r="X17" s="51" t="s">
        <v>104</v>
      </c>
      <c r="Y17" s="34"/>
    </row>
    <row r="18" s="18" customFormat="1" ht="99" customHeight="1" spans="1:25">
      <c r="A18" s="35">
        <v>12</v>
      </c>
      <c r="B18" s="35" t="s">
        <v>105</v>
      </c>
      <c r="C18" s="42" t="s">
        <v>106</v>
      </c>
      <c r="D18" s="36" t="s">
        <v>33</v>
      </c>
      <c r="E18" s="42" t="s">
        <v>53</v>
      </c>
      <c r="F18" s="42" t="s">
        <v>45</v>
      </c>
      <c r="G18" s="42" t="s">
        <v>107</v>
      </c>
      <c r="H18" s="44" t="s">
        <v>108</v>
      </c>
      <c r="I18" s="42" t="s">
        <v>48</v>
      </c>
      <c r="J18" s="42">
        <v>400</v>
      </c>
      <c r="K18" s="66">
        <v>200</v>
      </c>
      <c r="L18" s="66">
        <v>200</v>
      </c>
      <c r="M18" s="66">
        <v>200</v>
      </c>
      <c r="N18" s="66"/>
      <c r="O18" s="66"/>
      <c r="P18" s="66"/>
      <c r="Q18" s="66"/>
      <c r="R18" s="66"/>
      <c r="S18" s="66"/>
      <c r="T18" s="66"/>
      <c r="U18" s="42"/>
      <c r="V18" s="42" t="s">
        <v>109</v>
      </c>
      <c r="W18" s="42" t="s">
        <v>110</v>
      </c>
      <c r="X18" s="42" t="s">
        <v>111</v>
      </c>
      <c r="Y18" s="34"/>
    </row>
    <row r="19" s="18" customFormat="1" ht="99" customHeight="1" spans="1:25">
      <c r="A19" s="35">
        <v>13</v>
      </c>
      <c r="B19" s="35" t="s">
        <v>112</v>
      </c>
      <c r="C19" s="42" t="s">
        <v>113</v>
      </c>
      <c r="D19" s="36" t="s">
        <v>33</v>
      </c>
      <c r="E19" s="42" t="s">
        <v>53</v>
      </c>
      <c r="F19" s="42" t="s">
        <v>45</v>
      </c>
      <c r="G19" s="42" t="s">
        <v>114</v>
      </c>
      <c r="H19" s="44" t="s">
        <v>115</v>
      </c>
      <c r="I19" s="42" t="s">
        <v>116</v>
      </c>
      <c r="J19" s="42">
        <v>1</v>
      </c>
      <c r="K19" s="66">
        <v>500</v>
      </c>
      <c r="L19" s="66">
        <v>500</v>
      </c>
      <c r="M19" s="66">
        <v>500</v>
      </c>
      <c r="N19" s="66"/>
      <c r="O19" s="66"/>
      <c r="P19" s="66"/>
      <c r="Q19" s="66"/>
      <c r="R19" s="66"/>
      <c r="S19" s="66"/>
      <c r="T19" s="66"/>
      <c r="U19" s="42"/>
      <c r="V19" s="42" t="s">
        <v>39</v>
      </c>
      <c r="W19" s="42" t="s">
        <v>40</v>
      </c>
      <c r="X19" s="42" t="s">
        <v>117</v>
      </c>
      <c r="Y19" s="34"/>
    </row>
    <row r="20" s="13" customFormat="1" ht="109" customHeight="1" spans="1:25">
      <c r="A20" s="35">
        <v>14</v>
      </c>
      <c r="B20" s="35" t="s">
        <v>118</v>
      </c>
      <c r="C20" s="38" t="s">
        <v>119</v>
      </c>
      <c r="D20" s="36" t="s">
        <v>33</v>
      </c>
      <c r="E20" s="4" t="s">
        <v>53</v>
      </c>
      <c r="F20" s="39" t="s">
        <v>45</v>
      </c>
      <c r="G20" s="38" t="s">
        <v>120</v>
      </c>
      <c r="H20" s="44" t="s">
        <v>121</v>
      </c>
      <c r="I20" s="39" t="s">
        <v>122</v>
      </c>
      <c r="J20" s="42">
        <v>10</v>
      </c>
      <c r="K20" s="64">
        <v>200</v>
      </c>
      <c r="L20" s="64">
        <v>200</v>
      </c>
      <c r="M20" s="64">
        <v>200</v>
      </c>
      <c r="N20" s="65"/>
      <c r="O20" s="65"/>
      <c r="P20" s="65"/>
      <c r="Q20" s="65"/>
      <c r="R20" s="65"/>
      <c r="S20" s="65"/>
      <c r="T20" s="65"/>
      <c r="U20" s="39"/>
      <c r="V20" s="39" t="s">
        <v>39</v>
      </c>
      <c r="W20" s="39" t="s">
        <v>40</v>
      </c>
      <c r="X20" s="42" t="s">
        <v>123</v>
      </c>
      <c r="Y20" s="34"/>
    </row>
    <row r="21" s="14" customFormat="1" ht="312" customHeight="1" spans="1:25">
      <c r="A21" s="35">
        <v>15</v>
      </c>
      <c r="B21" s="35" t="s">
        <v>124</v>
      </c>
      <c r="C21" s="47" t="s">
        <v>125</v>
      </c>
      <c r="D21" s="36" t="s">
        <v>33</v>
      </c>
      <c r="E21" s="47" t="s">
        <v>77</v>
      </c>
      <c r="F21" s="47" t="s">
        <v>35</v>
      </c>
      <c r="G21" s="47" t="s">
        <v>126</v>
      </c>
      <c r="H21" s="48" t="s">
        <v>127</v>
      </c>
      <c r="I21" s="47" t="s">
        <v>128</v>
      </c>
      <c r="J21" s="54">
        <v>7</v>
      </c>
      <c r="K21" s="63">
        <v>1600</v>
      </c>
      <c r="L21" s="63">
        <v>1600</v>
      </c>
      <c r="M21" s="63">
        <v>1600</v>
      </c>
      <c r="N21" s="63"/>
      <c r="O21" s="63"/>
      <c r="P21" s="63"/>
      <c r="Q21" s="63"/>
      <c r="R21" s="63"/>
      <c r="S21" s="63"/>
      <c r="T21" s="63"/>
      <c r="U21" s="47"/>
      <c r="V21" s="47" t="s">
        <v>129</v>
      </c>
      <c r="W21" s="47" t="s">
        <v>130</v>
      </c>
      <c r="X21" s="47" t="s">
        <v>131</v>
      </c>
      <c r="Y21" s="34"/>
    </row>
    <row r="22" s="13" customFormat="1" ht="90" customHeight="1" spans="1:25">
      <c r="A22" s="35">
        <v>16</v>
      </c>
      <c r="B22" s="35" t="s">
        <v>132</v>
      </c>
      <c r="C22" s="38" t="s">
        <v>133</v>
      </c>
      <c r="D22" s="36" t="s">
        <v>33</v>
      </c>
      <c r="E22" s="39" t="s">
        <v>77</v>
      </c>
      <c r="F22" s="47" t="s">
        <v>45</v>
      </c>
      <c r="G22" s="38" t="s">
        <v>134</v>
      </c>
      <c r="H22" s="44" t="s">
        <v>135</v>
      </c>
      <c r="I22" s="39" t="s">
        <v>136</v>
      </c>
      <c r="J22" s="42">
        <v>1</v>
      </c>
      <c r="K22" s="64">
        <v>2950</v>
      </c>
      <c r="L22" s="64">
        <v>2950</v>
      </c>
      <c r="M22" s="64">
        <v>2950</v>
      </c>
      <c r="N22" s="65"/>
      <c r="O22" s="65"/>
      <c r="P22" s="65"/>
      <c r="Q22" s="65"/>
      <c r="R22" s="65"/>
      <c r="S22" s="65"/>
      <c r="T22" s="65"/>
      <c r="U22" s="39"/>
      <c r="V22" s="39" t="s">
        <v>39</v>
      </c>
      <c r="W22" s="39" t="s">
        <v>40</v>
      </c>
      <c r="X22" s="42" t="s">
        <v>137</v>
      </c>
      <c r="Y22" s="34"/>
    </row>
    <row r="23" s="17" customFormat="1" ht="90" customHeight="1" spans="1:25">
      <c r="A23" s="35">
        <v>17</v>
      </c>
      <c r="B23" s="35" t="s">
        <v>138</v>
      </c>
      <c r="C23" s="39" t="s">
        <v>139</v>
      </c>
      <c r="D23" s="39" t="s">
        <v>33</v>
      </c>
      <c r="E23" s="39" t="s">
        <v>34</v>
      </c>
      <c r="F23" s="49" t="s">
        <v>45</v>
      </c>
      <c r="G23" s="39" t="s">
        <v>134</v>
      </c>
      <c r="H23" s="41" t="s">
        <v>140</v>
      </c>
      <c r="I23" s="39" t="s">
        <v>141</v>
      </c>
      <c r="J23" s="39">
        <v>1</v>
      </c>
      <c r="K23" s="65">
        <v>100</v>
      </c>
      <c r="L23" s="65">
        <v>100</v>
      </c>
      <c r="M23" s="65">
        <v>100</v>
      </c>
      <c r="N23" s="65"/>
      <c r="O23" s="65"/>
      <c r="P23" s="65"/>
      <c r="Q23" s="65"/>
      <c r="R23" s="65"/>
      <c r="S23" s="65"/>
      <c r="T23" s="65"/>
      <c r="U23" s="39"/>
      <c r="V23" s="39" t="s">
        <v>39</v>
      </c>
      <c r="W23" s="39" t="s">
        <v>40</v>
      </c>
      <c r="X23" s="39" t="s">
        <v>142</v>
      </c>
      <c r="Y23" s="34"/>
    </row>
    <row r="24" s="17" customFormat="1" ht="86" customHeight="1" spans="1:25">
      <c r="A24" s="35">
        <v>18</v>
      </c>
      <c r="B24" s="35" t="s">
        <v>143</v>
      </c>
      <c r="C24" s="41" t="s">
        <v>144</v>
      </c>
      <c r="D24" s="36" t="s">
        <v>33</v>
      </c>
      <c r="E24" s="39" t="s">
        <v>145</v>
      </c>
      <c r="F24" s="35" t="s">
        <v>45</v>
      </c>
      <c r="G24" s="39" t="s">
        <v>146</v>
      </c>
      <c r="H24" s="37" t="s">
        <v>147</v>
      </c>
      <c r="I24" s="36" t="s">
        <v>148</v>
      </c>
      <c r="J24" s="36">
        <v>10</v>
      </c>
      <c r="K24" s="63">
        <v>600</v>
      </c>
      <c r="L24" s="63">
        <v>600</v>
      </c>
      <c r="M24" s="63">
        <v>600</v>
      </c>
      <c r="N24" s="63">
        <v>600</v>
      </c>
      <c r="O24" s="63"/>
      <c r="P24" s="63"/>
      <c r="Q24" s="65"/>
      <c r="R24" s="65"/>
      <c r="S24" s="67"/>
      <c r="T24" s="65"/>
      <c r="U24" s="65"/>
      <c r="V24" s="65" t="s">
        <v>149</v>
      </c>
      <c r="W24" s="63" t="s">
        <v>150</v>
      </c>
      <c r="X24" s="63" t="s">
        <v>151</v>
      </c>
      <c r="Y24" s="36"/>
    </row>
    <row r="25" s="14" customFormat="1" ht="86" customHeight="1" spans="1:25">
      <c r="A25" s="35">
        <v>19</v>
      </c>
      <c r="B25" s="35" t="s">
        <v>152</v>
      </c>
      <c r="C25" s="35" t="s">
        <v>153</v>
      </c>
      <c r="D25" s="36" t="s">
        <v>33</v>
      </c>
      <c r="E25" s="36" t="s">
        <v>153</v>
      </c>
      <c r="F25" s="35" t="s">
        <v>45</v>
      </c>
      <c r="G25" s="36" t="s">
        <v>59</v>
      </c>
      <c r="H25" s="37" t="s">
        <v>154</v>
      </c>
      <c r="I25" s="36" t="s">
        <v>155</v>
      </c>
      <c r="J25" s="36">
        <v>500</v>
      </c>
      <c r="K25" s="67">
        <v>500</v>
      </c>
      <c r="L25" s="67">
        <v>500</v>
      </c>
      <c r="M25" s="67">
        <v>500</v>
      </c>
      <c r="N25" s="67"/>
      <c r="O25" s="67"/>
      <c r="P25" s="67"/>
      <c r="Q25" s="67"/>
      <c r="R25" s="67"/>
      <c r="S25" s="67"/>
      <c r="T25" s="67"/>
      <c r="U25" s="36"/>
      <c r="V25" s="36" t="s">
        <v>39</v>
      </c>
      <c r="W25" s="36" t="s">
        <v>40</v>
      </c>
      <c r="X25" s="36" t="s">
        <v>156</v>
      </c>
      <c r="Y25" s="34"/>
    </row>
    <row r="26" s="19" customFormat="1" ht="90" customHeight="1" spans="1:25">
      <c r="A26" s="35">
        <v>20</v>
      </c>
      <c r="B26" s="35" t="s">
        <v>157</v>
      </c>
      <c r="C26" s="50" t="s">
        <v>158</v>
      </c>
      <c r="D26" s="36" t="s">
        <v>33</v>
      </c>
      <c r="E26" s="51" t="s">
        <v>53</v>
      </c>
      <c r="F26" s="50" t="s">
        <v>45</v>
      </c>
      <c r="G26" s="51" t="s">
        <v>159</v>
      </c>
      <c r="H26" s="46" t="s">
        <v>160</v>
      </c>
      <c r="I26" s="51" t="s">
        <v>48</v>
      </c>
      <c r="J26" s="51">
        <v>870</v>
      </c>
      <c r="K26" s="68">
        <v>300</v>
      </c>
      <c r="L26" s="68">
        <v>300</v>
      </c>
      <c r="M26" s="68">
        <v>300</v>
      </c>
      <c r="N26" s="68"/>
      <c r="O26" s="68"/>
      <c r="P26" s="69"/>
      <c r="Q26" s="69"/>
      <c r="R26" s="69"/>
      <c r="S26" s="68"/>
      <c r="T26" s="68"/>
      <c r="U26" s="79"/>
      <c r="V26" s="51" t="s">
        <v>161</v>
      </c>
      <c r="W26" s="51" t="s">
        <v>162</v>
      </c>
      <c r="X26" s="51" t="s">
        <v>163</v>
      </c>
      <c r="Y26" s="51"/>
    </row>
    <row r="27" s="19" customFormat="1" ht="85" customHeight="1" spans="1:25">
      <c r="A27" s="35">
        <v>21</v>
      </c>
      <c r="B27" s="35" t="s">
        <v>164</v>
      </c>
      <c r="C27" s="50" t="s">
        <v>165</v>
      </c>
      <c r="D27" s="36" t="s">
        <v>33</v>
      </c>
      <c r="E27" s="51" t="s">
        <v>53</v>
      </c>
      <c r="F27" s="50" t="s">
        <v>45</v>
      </c>
      <c r="G27" s="51" t="s">
        <v>166</v>
      </c>
      <c r="H27" s="46" t="s">
        <v>167</v>
      </c>
      <c r="I27" s="51" t="s">
        <v>48</v>
      </c>
      <c r="J27" s="51">
        <v>700</v>
      </c>
      <c r="K27" s="68">
        <v>840</v>
      </c>
      <c r="L27" s="68">
        <v>840</v>
      </c>
      <c r="M27" s="68"/>
      <c r="N27" s="68"/>
      <c r="O27" s="68">
        <v>840</v>
      </c>
      <c r="P27" s="69"/>
      <c r="Q27" s="69"/>
      <c r="R27" s="69"/>
      <c r="S27" s="68"/>
      <c r="T27" s="68"/>
      <c r="U27" s="68"/>
      <c r="V27" s="51" t="s">
        <v>39</v>
      </c>
      <c r="W27" s="51" t="s">
        <v>40</v>
      </c>
      <c r="X27" s="51" t="s">
        <v>168</v>
      </c>
      <c r="Y27" s="51"/>
    </row>
    <row r="28" s="14" customFormat="1" ht="100" customHeight="1" spans="1:25">
      <c r="A28" s="35">
        <v>22</v>
      </c>
      <c r="B28" s="35" t="s">
        <v>169</v>
      </c>
      <c r="C28" s="4" t="s">
        <v>170</v>
      </c>
      <c r="D28" s="4" t="s">
        <v>33</v>
      </c>
      <c r="E28" s="4" t="s">
        <v>53</v>
      </c>
      <c r="F28" s="4" t="s">
        <v>45</v>
      </c>
      <c r="G28" s="52" t="s">
        <v>171</v>
      </c>
      <c r="H28" s="53" t="s">
        <v>172</v>
      </c>
      <c r="I28" s="52" t="s">
        <v>61</v>
      </c>
      <c r="J28" s="70">
        <v>2</v>
      </c>
      <c r="K28" s="52">
        <v>2400</v>
      </c>
      <c r="L28" s="71">
        <v>2400</v>
      </c>
      <c r="M28" s="71">
        <v>2400</v>
      </c>
      <c r="N28" s="71"/>
      <c r="O28" s="71"/>
      <c r="P28" s="71"/>
      <c r="Q28" s="71"/>
      <c r="R28" s="71"/>
      <c r="S28" s="71"/>
      <c r="T28" s="80"/>
      <c r="U28" s="81"/>
      <c r="V28" s="4" t="s">
        <v>39</v>
      </c>
      <c r="W28" s="36" t="s">
        <v>40</v>
      </c>
      <c r="X28" s="63" t="s">
        <v>173</v>
      </c>
      <c r="Y28" s="34"/>
    </row>
    <row r="29" s="13" customFormat="1" ht="151" customHeight="1" spans="1:25">
      <c r="A29" s="35">
        <v>23</v>
      </c>
      <c r="B29" s="35" t="s">
        <v>174</v>
      </c>
      <c r="C29" s="38" t="s">
        <v>175</v>
      </c>
      <c r="D29" s="36" t="s">
        <v>33</v>
      </c>
      <c r="E29" s="39" t="s">
        <v>53</v>
      </c>
      <c r="F29" s="47" t="s">
        <v>45</v>
      </c>
      <c r="G29" s="38" t="s">
        <v>59</v>
      </c>
      <c r="H29" s="44" t="s">
        <v>176</v>
      </c>
      <c r="I29" s="39" t="s">
        <v>61</v>
      </c>
      <c r="J29" s="42">
        <v>9.6</v>
      </c>
      <c r="K29" s="64">
        <v>2528.074</v>
      </c>
      <c r="L29" s="64">
        <v>2528.074</v>
      </c>
      <c r="M29" s="64">
        <v>2528.074</v>
      </c>
      <c r="N29" s="65"/>
      <c r="O29" s="63"/>
      <c r="P29" s="63"/>
      <c r="Q29" s="63"/>
      <c r="R29" s="63"/>
      <c r="S29" s="63"/>
      <c r="T29" s="63"/>
      <c r="U29" s="47"/>
      <c r="V29" s="42" t="s">
        <v>39</v>
      </c>
      <c r="W29" s="39" t="s">
        <v>40</v>
      </c>
      <c r="X29" s="42" t="s">
        <v>177</v>
      </c>
      <c r="Y29" s="34"/>
    </row>
    <row r="30" s="17" customFormat="1" ht="89" customHeight="1" spans="1:25">
      <c r="A30" s="35">
        <v>24</v>
      </c>
      <c r="B30" s="35" t="s">
        <v>178</v>
      </c>
      <c r="C30" s="39" t="s">
        <v>179</v>
      </c>
      <c r="D30" s="36" t="s">
        <v>33</v>
      </c>
      <c r="E30" s="39" t="s">
        <v>145</v>
      </c>
      <c r="F30" s="35" t="s">
        <v>45</v>
      </c>
      <c r="G30" s="39" t="s">
        <v>180</v>
      </c>
      <c r="H30" s="37" t="s">
        <v>181</v>
      </c>
      <c r="I30" s="36" t="s">
        <v>148</v>
      </c>
      <c r="J30" s="36">
        <v>3</v>
      </c>
      <c r="K30" s="63">
        <v>196</v>
      </c>
      <c r="L30" s="63">
        <v>196</v>
      </c>
      <c r="M30" s="63"/>
      <c r="N30" s="63"/>
      <c r="O30" s="63">
        <v>196</v>
      </c>
      <c r="P30" s="65"/>
      <c r="Q30" s="65"/>
      <c r="R30" s="67"/>
      <c r="S30" s="65"/>
      <c r="T30" s="65"/>
      <c r="U30" s="39"/>
      <c r="V30" s="47" t="s">
        <v>182</v>
      </c>
      <c r="W30" s="63" t="s">
        <v>183</v>
      </c>
      <c r="X30" s="36" t="s">
        <v>184</v>
      </c>
      <c r="Y30" s="34"/>
    </row>
    <row r="31" s="13" customFormat="1" ht="55" customHeight="1" spans="1:25">
      <c r="A31" s="35" t="s">
        <v>185</v>
      </c>
      <c r="B31" s="32" t="s">
        <v>186</v>
      </c>
      <c r="C31" s="32"/>
      <c r="D31" s="33"/>
      <c r="E31" s="34"/>
      <c r="F31" s="34"/>
      <c r="G31" s="34"/>
      <c r="H31" s="34"/>
      <c r="I31" s="34"/>
      <c r="J31" s="34"/>
      <c r="K31" s="62">
        <f>SUM(K32:K36)</f>
        <v>1218.94</v>
      </c>
      <c r="L31" s="62">
        <f>SUM(L32:L36)</f>
        <v>1218.94</v>
      </c>
      <c r="M31" s="62">
        <f>SUM(M32:M36)</f>
        <v>1218.94</v>
      </c>
      <c r="N31" s="62"/>
      <c r="O31" s="62"/>
      <c r="P31" s="62"/>
      <c r="Q31" s="62"/>
      <c r="R31" s="62"/>
      <c r="S31" s="62"/>
      <c r="T31" s="62"/>
      <c r="U31" s="34"/>
      <c r="V31" s="34"/>
      <c r="W31" s="34"/>
      <c r="X31" s="34"/>
      <c r="Y31" s="34"/>
    </row>
    <row r="32" s="14" customFormat="1" ht="84" customHeight="1" spans="1:25">
      <c r="A32" s="47">
        <v>1</v>
      </c>
      <c r="B32" s="39" t="s">
        <v>187</v>
      </c>
      <c r="C32" s="35" t="s">
        <v>188</v>
      </c>
      <c r="D32" s="36" t="s">
        <v>189</v>
      </c>
      <c r="E32" s="36" t="s">
        <v>190</v>
      </c>
      <c r="F32" s="35" t="s">
        <v>45</v>
      </c>
      <c r="G32" s="36" t="s">
        <v>59</v>
      </c>
      <c r="H32" s="37" t="s">
        <v>191</v>
      </c>
      <c r="I32" s="36" t="s">
        <v>192</v>
      </c>
      <c r="J32" s="36">
        <v>1300</v>
      </c>
      <c r="K32" s="63">
        <v>200</v>
      </c>
      <c r="L32" s="63">
        <v>200</v>
      </c>
      <c r="M32" s="63">
        <v>200</v>
      </c>
      <c r="N32" s="63"/>
      <c r="O32" s="63"/>
      <c r="P32" s="67"/>
      <c r="Q32" s="67"/>
      <c r="R32" s="67"/>
      <c r="S32" s="63"/>
      <c r="T32" s="63"/>
      <c r="U32" s="36"/>
      <c r="V32" s="36" t="s">
        <v>193</v>
      </c>
      <c r="W32" s="36" t="s">
        <v>194</v>
      </c>
      <c r="X32" s="36" t="s">
        <v>195</v>
      </c>
      <c r="Y32" s="34"/>
    </row>
    <row r="33" s="14" customFormat="1" ht="84" customHeight="1" spans="1:25">
      <c r="A33" s="47">
        <v>2</v>
      </c>
      <c r="B33" s="39" t="s">
        <v>196</v>
      </c>
      <c r="C33" s="35" t="s">
        <v>197</v>
      </c>
      <c r="D33" s="36" t="s">
        <v>189</v>
      </c>
      <c r="E33" s="36" t="s">
        <v>198</v>
      </c>
      <c r="F33" s="35" t="s">
        <v>45</v>
      </c>
      <c r="G33" s="36" t="s">
        <v>59</v>
      </c>
      <c r="H33" s="37" t="s">
        <v>199</v>
      </c>
      <c r="I33" s="36" t="s">
        <v>192</v>
      </c>
      <c r="J33" s="36">
        <v>200</v>
      </c>
      <c r="K33" s="63">
        <v>10</v>
      </c>
      <c r="L33" s="63">
        <v>10</v>
      </c>
      <c r="M33" s="63">
        <v>10</v>
      </c>
      <c r="N33" s="63"/>
      <c r="O33" s="63"/>
      <c r="P33" s="67"/>
      <c r="Q33" s="67"/>
      <c r="R33" s="67"/>
      <c r="S33" s="63"/>
      <c r="T33" s="63"/>
      <c r="U33" s="36"/>
      <c r="V33" s="36" t="s">
        <v>193</v>
      </c>
      <c r="W33" s="36" t="s">
        <v>194</v>
      </c>
      <c r="X33" s="36" t="s">
        <v>200</v>
      </c>
      <c r="Y33" s="34"/>
    </row>
    <row r="34" s="20" customFormat="1" ht="90" customHeight="1" spans="1:35">
      <c r="A34" s="47">
        <v>3</v>
      </c>
      <c r="B34" s="39" t="s">
        <v>201</v>
      </c>
      <c r="C34" s="4" t="s">
        <v>202</v>
      </c>
      <c r="D34" s="42" t="s">
        <v>189</v>
      </c>
      <c r="E34" s="39" t="s">
        <v>203</v>
      </c>
      <c r="F34" s="42" t="s">
        <v>45</v>
      </c>
      <c r="G34" s="42" t="s">
        <v>204</v>
      </c>
      <c r="H34" s="37" t="s">
        <v>205</v>
      </c>
      <c r="I34" s="42" t="s">
        <v>38</v>
      </c>
      <c r="J34" s="42">
        <v>2200</v>
      </c>
      <c r="K34" s="66">
        <v>750</v>
      </c>
      <c r="L34" s="66">
        <v>750</v>
      </c>
      <c r="M34" s="66">
        <v>750</v>
      </c>
      <c r="N34" s="66"/>
      <c r="O34" s="66"/>
      <c r="P34" s="66"/>
      <c r="Q34" s="66"/>
      <c r="R34" s="66"/>
      <c r="S34" s="66"/>
      <c r="T34" s="66"/>
      <c r="U34" s="82"/>
      <c r="V34" s="42" t="s">
        <v>206</v>
      </c>
      <c r="W34" s="42" t="s">
        <v>207</v>
      </c>
      <c r="X34" s="42" t="s">
        <v>208</v>
      </c>
      <c r="Y34" s="34"/>
      <c r="Z34" s="84"/>
      <c r="AA34" s="84"/>
      <c r="AB34" s="84"/>
      <c r="AC34" s="84"/>
      <c r="AD34" s="84"/>
      <c r="AE34" s="84"/>
      <c r="AF34" s="84"/>
      <c r="AG34" s="84"/>
      <c r="AH34" s="84"/>
      <c r="AI34" s="84"/>
    </row>
    <row r="35" s="17" customFormat="1" ht="72" customHeight="1" spans="1:25">
      <c r="A35" s="47">
        <v>4</v>
      </c>
      <c r="B35" s="39" t="s">
        <v>209</v>
      </c>
      <c r="C35" s="39" t="s">
        <v>210</v>
      </c>
      <c r="D35" s="39" t="s">
        <v>189</v>
      </c>
      <c r="E35" s="39" t="s">
        <v>211</v>
      </c>
      <c r="F35" s="4" t="s">
        <v>45</v>
      </c>
      <c r="G35" s="39" t="s">
        <v>212</v>
      </c>
      <c r="H35" s="41" t="s">
        <v>213</v>
      </c>
      <c r="I35" s="39" t="s">
        <v>192</v>
      </c>
      <c r="J35" s="54">
        <v>137</v>
      </c>
      <c r="K35" s="65">
        <v>221.94</v>
      </c>
      <c r="L35" s="65">
        <v>221.94</v>
      </c>
      <c r="M35" s="65">
        <v>221.94</v>
      </c>
      <c r="N35" s="65"/>
      <c r="O35" s="65"/>
      <c r="P35" s="65"/>
      <c r="Q35" s="65"/>
      <c r="R35" s="65"/>
      <c r="S35" s="65"/>
      <c r="T35" s="65"/>
      <c r="U35" s="39"/>
      <c r="V35" s="39" t="s">
        <v>193</v>
      </c>
      <c r="W35" s="39" t="s">
        <v>194</v>
      </c>
      <c r="X35" s="39" t="s">
        <v>214</v>
      </c>
      <c r="Y35" s="39"/>
    </row>
    <row r="36" s="17" customFormat="1" ht="72" customHeight="1" spans="1:25">
      <c r="A36" s="47">
        <v>5</v>
      </c>
      <c r="B36" s="39" t="s">
        <v>215</v>
      </c>
      <c r="C36" s="39" t="s">
        <v>216</v>
      </c>
      <c r="D36" s="39" t="s">
        <v>189</v>
      </c>
      <c r="E36" s="39" t="s">
        <v>211</v>
      </c>
      <c r="F36" s="4" t="s">
        <v>45</v>
      </c>
      <c r="G36" s="39" t="s">
        <v>212</v>
      </c>
      <c r="H36" s="41" t="s">
        <v>217</v>
      </c>
      <c r="I36" s="39" t="s">
        <v>192</v>
      </c>
      <c r="J36" s="54">
        <v>34</v>
      </c>
      <c r="K36" s="65">
        <v>37</v>
      </c>
      <c r="L36" s="65">
        <v>37</v>
      </c>
      <c r="M36" s="65">
        <v>37</v>
      </c>
      <c r="N36" s="65"/>
      <c r="O36" s="65"/>
      <c r="P36" s="65"/>
      <c r="Q36" s="65"/>
      <c r="R36" s="65"/>
      <c r="S36" s="65"/>
      <c r="T36" s="65"/>
      <c r="U36" s="39"/>
      <c r="V36" s="39" t="s">
        <v>218</v>
      </c>
      <c r="W36" s="39" t="s">
        <v>40</v>
      </c>
      <c r="X36" s="39" t="s">
        <v>219</v>
      </c>
      <c r="Y36" s="39"/>
    </row>
    <row r="37" s="13" customFormat="1" ht="55" customHeight="1" spans="1:25">
      <c r="A37" s="32" t="s">
        <v>220</v>
      </c>
      <c r="B37" s="32" t="s">
        <v>221</v>
      </c>
      <c r="C37" s="32"/>
      <c r="D37" s="33"/>
      <c r="E37" s="34"/>
      <c r="F37" s="34"/>
      <c r="G37" s="34"/>
      <c r="H37" s="34"/>
      <c r="I37" s="34"/>
      <c r="J37" s="34"/>
      <c r="K37" s="62">
        <f>SUM(K38:K48)</f>
        <v>17161.74</v>
      </c>
      <c r="L37" s="62">
        <f>SUM(L38:L48)</f>
        <v>15161.74</v>
      </c>
      <c r="M37" s="62">
        <f>SUM(M38:M48)</f>
        <v>15161.74</v>
      </c>
      <c r="N37" s="62">
        <f>SUM(N38:N48)</f>
        <v>0</v>
      </c>
      <c r="O37" s="62"/>
      <c r="P37" s="62"/>
      <c r="Q37" s="62"/>
      <c r="R37" s="62"/>
      <c r="S37" s="62"/>
      <c r="T37" s="62">
        <f>SUM(T38:T48)</f>
        <v>2000</v>
      </c>
      <c r="U37" s="34"/>
      <c r="V37" s="34"/>
      <c r="W37" s="34"/>
      <c r="X37" s="34"/>
      <c r="Y37" s="34"/>
    </row>
    <row r="38" s="19" customFormat="1" ht="86" customHeight="1" spans="1:25">
      <c r="A38" s="54">
        <v>1</v>
      </c>
      <c r="B38" s="39" t="s">
        <v>222</v>
      </c>
      <c r="C38" s="50" t="s">
        <v>223</v>
      </c>
      <c r="D38" s="51" t="s">
        <v>224</v>
      </c>
      <c r="E38" s="51" t="s">
        <v>225</v>
      </c>
      <c r="F38" s="50" t="s">
        <v>45</v>
      </c>
      <c r="G38" s="51" t="s">
        <v>159</v>
      </c>
      <c r="H38" s="46" t="s">
        <v>226</v>
      </c>
      <c r="I38" s="51" t="s">
        <v>227</v>
      </c>
      <c r="J38" s="51">
        <v>1</v>
      </c>
      <c r="K38" s="68">
        <v>1000</v>
      </c>
      <c r="L38" s="68"/>
      <c r="M38" s="68"/>
      <c r="N38" s="68"/>
      <c r="O38" s="68"/>
      <c r="P38" s="69"/>
      <c r="Q38" s="69"/>
      <c r="R38" s="69"/>
      <c r="S38" s="68"/>
      <c r="T38" s="68">
        <v>1000</v>
      </c>
      <c r="U38" s="79"/>
      <c r="V38" s="51" t="s">
        <v>228</v>
      </c>
      <c r="W38" s="51" t="s">
        <v>229</v>
      </c>
      <c r="X38" s="51" t="s">
        <v>230</v>
      </c>
      <c r="Y38" s="51"/>
    </row>
    <row r="39" s="19" customFormat="1" ht="86" customHeight="1" spans="1:25">
      <c r="A39" s="54">
        <v>2</v>
      </c>
      <c r="B39" s="39" t="s">
        <v>231</v>
      </c>
      <c r="C39" s="50" t="s">
        <v>232</v>
      </c>
      <c r="D39" s="51" t="s">
        <v>224</v>
      </c>
      <c r="E39" s="51" t="s">
        <v>225</v>
      </c>
      <c r="F39" s="50" t="s">
        <v>45</v>
      </c>
      <c r="G39" s="51" t="s">
        <v>166</v>
      </c>
      <c r="H39" s="46" t="s">
        <v>233</v>
      </c>
      <c r="I39" s="51" t="s">
        <v>227</v>
      </c>
      <c r="J39" s="51">
        <v>1</v>
      </c>
      <c r="K39" s="68">
        <v>1000</v>
      </c>
      <c r="L39" s="68"/>
      <c r="M39" s="68"/>
      <c r="N39" s="68"/>
      <c r="O39" s="68"/>
      <c r="P39" s="69"/>
      <c r="Q39" s="69"/>
      <c r="R39" s="69"/>
      <c r="S39" s="68"/>
      <c r="T39" s="68">
        <v>1000</v>
      </c>
      <c r="U39" s="68"/>
      <c r="V39" s="51" t="s">
        <v>234</v>
      </c>
      <c r="W39" s="51" t="s">
        <v>235</v>
      </c>
      <c r="X39" s="51" t="s">
        <v>236</v>
      </c>
      <c r="Y39" s="51"/>
    </row>
    <row r="40" s="19" customFormat="1" ht="151" customHeight="1" spans="1:25">
      <c r="A40" s="54">
        <v>3</v>
      </c>
      <c r="B40" s="39" t="s">
        <v>237</v>
      </c>
      <c r="C40" s="50" t="s">
        <v>238</v>
      </c>
      <c r="D40" s="51" t="s">
        <v>224</v>
      </c>
      <c r="E40" s="51" t="s">
        <v>225</v>
      </c>
      <c r="F40" s="50" t="s">
        <v>45</v>
      </c>
      <c r="G40" s="51" t="s">
        <v>239</v>
      </c>
      <c r="H40" s="46" t="s">
        <v>240</v>
      </c>
      <c r="I40" s="51" t="s">
        <v>227</v>
      </c>
      <c r="J40" s="51">
        <v>17</v>
      </c>
      <c r="K40" s="68">
        <v>1700</v>
      </c>
      <c r="L40" s="68">
        <v>1700</v>
      </c>
      <c r="M40" s="68">
        <v>1700</v>
      </c>
      <c r="N40" s="68"/>
      <c r="O40" s="68"/>
      <c r="P40" s="69"/>
      <c r="Q40" s="69"/>
      <c r="R40" s="69"/>
      <c r="S40" s="68"/>
      <c r="T40" s="68"/>
      <c r="U40" s="68"/>
      <c r="V40" s="51" t="s">
        <v>241</v>
      </c>
      <c r="W40" s="51" t="s">
        <v>242</v>
      </c>
      <c r="X40" s="51" t="s">
        <v>243</v>
      </c>
      <c r="Y40" s="51"/>
    </row>
    <row r="41" s="21" customFormat="1" ht="80" customHeight="1" spans="1:25">
      <c r="A41" s="54">
        <v>4</v>
      </c>
      <c r="B41" s="39" t="s">
        <v>244</v>
      </c>
      <c r="C41" s="4" t="s">
        <v>245</v>
      </c>
      <c r="D41" s="4" t="s">
        <v>224</v>
      </c>
      <c r="E41" s="4" t="s">
        <v>246</v>
      </c>
      <c r="F41" s="4" t="s">
        <v>45</v>
      </c>
      <c r="G41" s="4" t="s">
        <v>247</v>
      </c>
      <c r="H41" s="53" t="s">
        <v>248</v>
      </c>
      <c r="I41" s="4" t="s">
        <v>148</v>
      </c>
      <c r="J41" s="4">
        <v>110</v>
      </c>
      <c r="K41" s="71">
        <v>3500</v>
      </c>
      <c r="L41" s="71">
        <v>3500</v>
      </c>
      <c r="M41" s="71">
        <v>3500</v>
      </c>
      <c r="N41" s="71"/>
      <c r="O41" s="71"/>
      <c r="P41" s="71"/>
      <c r="Q41" s="71"/>
      <c r="R41" s="71"/>
      <c r="S41" s="71"/>
      <c r="T41" s="71"/>
      <c r="U41" s="4"/>
      <c r="V41" s="4" t="s">
        <v>249</v>
      </c>
      <c r="W41" s="4" t="s">
        <v>250</v>
      </c>
      <c r="X41" s="4" t="s">
        <v>251</v>
      </c>
      <c r="Y41" s="34"/>
    </row>
    <row r="42" s="14" customFormat="1" ht="95" customHeight="1" spans="1:25">
      <c r="A42" s="54">
        <v>5</v>
      </c>
      <c r="B42" s="39" t="s">
        <v>252</v>
      </c>
      <c r="C42" s="36" t="s">
        <v>253</v>
      </c>
      <c r="D42" s="39" t="s">
        <v>224</v>
      </c>
      <c r="E42" s="36" t="s">
        <v>254</v>
      </c>
      <c r="F42" s="47" t="s">
        <v>45</v>
      </c>
      <c r="G42" s="36" t="s">
        <v>255</v>
      </c>
      <c r="H42" s="37" t="s">
        <v>256</v>
      </c>
      <c r="I42" s="36" t="s">
        <v>257</v>
      </c>
      <c r="J42" s="36">
        <v>386</v>
      </c>
      <c r="K42" s="63">
        <v>34.74</v>
      </c>
      <c r="L42" s="63">
        <v>34.74</v>
      </c>
      <c r="M42" s="63">
        <v>34.74</v>
      </c>
      <c r="N42" s="63"/>
      <c r="O42" s="63"/>
      <c r="P42" s="67"/>
      <c r="Q42" s="67"/>
      <c r="R42" s="67"/>
      <c r="S42" s="63"/>
      <c r="T42" s="63"/>
      <c r="U42" s="36"/>
      <c r="V42" s="36" t="s">
        <v>258</v>
      </c>
      <c r="W42" s="36" t="s">
        <v>259</v>
      </c>
      <c r="X42" s="36" t="s">
        <v>260</v>
      </c>
      <c r="Y42" s="36"/>
    </row>
    <row r="43" s="15" customFormat="1" ht="60" customHeight="1" spans="1:25">
      <c r="A43" s="54">
        <v>6</v>
      </c>
      <c r="B43" s="39" t="s">
        <v>261</v>
      </c>
      <c r="C43" s="39" t="s">
        <v>262</v>
      </c>
      <c r="D43" s="39" t="s">
        <v>224</v>
      </c>
      <c r="E43" s="39" t="s">
        <v>263</v>
      </c>
      <c r="F43" s="39" t="s">
        <v>45</v>
      </c>
      <c r="G43" s="39" t="s">
        <v>264</v>
      </c>
      <c r="H43" s="41" t="s">
        <v>265</v>
      </c>
      <c r="I43" s="39" t="s">
        <v>128</v>
      </c>
      <c r="J43" s="39">
        <v>24</v>
      </c>
      <c r="K43" s="65">
        <v>192</v>
      </c>
      <c r="L43" s="65">
        <v>192</v>
      </c>
      <c r="M43" s="65">
        <v>192</v>
      </c>
      <c r="N43" s="65"/>
      <c r="O43" s="65"/>
      <c r="P43" s="65"/>
      <c r="Q43" s="65"/>
      <c r="R43" s="65"/>
      <c r="S43" s="65"/>
      <c r="T43" s="65"/>
      <c r="U43" s="39"/>
      <c r="V43" s="39" t="s">
        <v>62</v>
      </c>
      <c r="W43" s="39" t="s">
        <v>63</v>
      </c>
      <c r="X43" s="39" t="s">
        <v>266</v>
      </c>
      <c r="Y43" s="85"/>
    </row>
    <row r="44" s="17" customFormat="1" ht="144" customHeight="1" spans="1:25">
      <c r="A44" s="54">
        <v>7</v>
      </c>
      <c r="B44" s="39" t="s">
        <v>267</v>
      </c>
      <c r="C44" s="41" t="s">
        <v>268</v>
      </c>
      <c r="D44" s="36" t="s">
        <v>224</v>
      </c>
      <c r="E44" s="36" t="s">
        <v>269</v>
      </c>
      <c r="F44" s="35" t="s">
        <v>45</v>
      </c>
      <c r="G44" s="39" t="s">
        <v>270</v>
      </c>
      <c r="H44" s="37" t="s">
        <v>271</v>
      </c>
      <c r="I44" s="36" t="s">
        <v>148</v>
      </c>
      <c r="J44" s="36">
        <v>15.9</v>
      </c>
      <c r="K44" s="63">
        <v>807</v>
      </c>
      <c r="L44" s="63">
        <v>807</v>
      </c>
      <c r="M44" s="63">
        <v>807</v>
      </c>
      <c r="N44" s="63"/>
      <c r="O44" s="63">
        <v>807</v>
      </c>
      <c r="P44" s="63"/>
      <c r="Q44" s="65"/>
      <c r="R44" s="65"/>
      <c r="S44" s="67"/>
      <c r="T44" s="65"/>
      <c r="U44" s="65"/>
      <c r="V44" s="65" t="s">
        <v>272</v>
      </c>
      <c r="W44" s="63" t="s">
        <v>273</v>
      </c>
      <c r="X44" s="63" t="s">
        <v>274</v>
      </c>
      <c r="Y44" s="86" t="s">
        <v>273</v>
      </c>
    </row>
    <row r="45" s="14" customFormat="1" ht="107" customHeight="1" spans="1:25">
      <c r="A45" s="54">
        <v>8</v>
      </c>
      <c r="B45" s="39" t="s">
        <v>275</v>
      </c>
      <c r="C45" s="47" t="s">
        <v>269</v>
      </c>
      <c r="D45" s="36" t="s">
        <v>224</v>
      </c>
      <c r="E45" s="36" t="s">
        <v>269</v>
      </c>
      <c r="F45" s="35" t="s">
        <v>45</v>
      </c>
      <c r="G45" s="36" t="s">
        <v>276</v>
      </c>
      <c r="H45" s="37" t="s">
        <v>277</v>
      </c>
      <c r="I45" s="36" t="s">
        <v>148</v>
      </c>
      <c r="J45" s="36">
        <v>30.2</v>
      </c>
      <c r="K45" s="63">
        <v>1728</v>
      </c>
      <c r="L45" s="63">
        <v>1728</v>
      </c>
      <c r="M45" s="63">
        <v>1728</v>
      </c>
      <c r="N45" s="63"/>
      <c r="O45" s="63"/>
      <c r="P45" s="67"/>
      <c r="Q45" s="67"/>
      <c r="R45" s="67"/>
      <c r="S45" s="63"/>
      <c r="T45" s="63"/>
      <c r="U45" s="36"/>
      <c r="V45" s="36" t="s">
        <v>272</v>
      </c>
      <c r="W45" s="36" t="s">
        <v>273</v>
      </c>
      <c r="X45" s="36" t="s">
        <v>278</v>
      </c>
      <c r="Y45" s="36"/>
    </row>
    <row r="46" s="13" customFormat="1" ht="87" customHeight="1" spans="1:25">
      <c r="A46" s="54">
        <v>9</v>
      </c>
      <c r="B46" s="39" t="s">
        <v>279</v>
      </c>
      <c r="C46" s="4" t="s">
        <v>280</v>
      </c>
      <c r="D46" s="4" t="s">
        <v>224</v>
      </c>
      <c r="E46" s="36" t="s">
        <v>281</v>
      </c>
      <c r="F46" s="55" t="s">
        <v>45</v>
      </c>
      <c r="G46" s="4" t="s">
        <v>282</v>
      </c>
      <c r="H46" s="53" t="s">
        <v>283</v>
      </c>
      <c r="I46" s="4" t="s">
        <v>148</v>
      </c>
      <c r="J46" s="4">
        <v>15.66</v>
      </c>
      <c r="K46" s="72">
        <v>3500</v>
      </c>
      <c r="L46" s="72">
        <v>3500</v>
      </c>
      <c r="M46" s="72">
        <v>3500</v>
      </c>
      <c r="N46" s="62"/>
      <c r="O46" s="62"/>
      <c r="P46" s="62"/>
      <c r="Q46" s="62"/>
      <c r="R46" s="83"/>
      <c r="S46" s="62"/>
      <c r="T46" s="62"/>
      <c r="U46" s="34"/>
      <c r="V46" s="4" t="s">
        <v>284</v>
      </c>
      <c r="W46" s="4" t="s">
        <v>285</v>
      </c>
      <c r="X46" s="4" t="s">
        <v>286</v>
      </c>
      <c r="Y46" s="34"/>
    </row>
    <row r="47" s="13" customFormat="1" ht="87" customHeight="1" spans="1:25">
      <c r="A47" s="54">
        <v>10</v>
      </c>
      <c r="B47" s="39" t="s">
        <v>287</v>
      </c>
      <c r="C47" s="4" t="s">
        <v>288</v>
      </c>
      <c r="D47" s="4" t="s">
        <v>224</v>
      </c>
      <c r="E47" s="36" t="s">
        <v>281</v>
      </c>
      <c r="F47" s="55" t="s">
        <v>45</v>
      </c>
      <c r="G47" s="4" t="s">
        <v>289</v>
      </c>
      <c r="H47" s="53" t="s">
        <v>290</v>
      </c>
      <c r="I47" s="4" t="s">
        <v>148</v>
      </c>
      <c r="J47" s="4">
        <v>9.825</v>
      </c>
      <c r="K47" s="72">
        <v>3500</v>
      </c>
      <c r="L47" s="72">
        <v>3500</v>
      </c>
      <c r="M47" s="72">
        <v>3500</v>
      </c>
      <c r="N47" s="62"/>
      <c r="O47" s="62"/>
      <c r="P47" s="62"/>
      <c r="Q47" s="62"/>
      <c r="R47" s="83"/>
      <c r="S47" s="62"/>
      <c r="T47" s="62"/>
      <c r="U47" s="39"/>
      <c r="V47" s="4" t="s">
        <v>284</v>
      </c>
      <c r="W47" s="4" t="s">
        <v>285</v>
      </c>
      <c r="X47" s="4" t="s">
        <v>291</v>
      </c>
      <c r="Y47" s="34"/>
    </row>
    <row r="48" s="21" customFormat="1" ht="77" customHeight="1" spans="1:25">
      <c r="A48" s="54">
        <v>11</v>
      </c>
      <c r="B48" s="39" t="s">
        <v>292</v>
      </c>
      <c r="C48" s="4" t="s">
        <v>293</v>
      </c>
      <c r="D48" s="4" t="s">
        <v>224</v>
      </c>
      <c r="E48" s="4" t="s">
        <v>246</v>
      </c>
      <c r="F48" s="4" t="s">
        <v>45</v>
      </c>
      <c r="G48" s="4" t="s">
        <v>294</v>
      </c>
      <c r="H48" s="53" t="s">
        <v>295</v>
      </c>
      <c r="I48" s="4" t="s">
        <v>122</v>
      </c>
      <c r="J48" s="4">
        <v>5</v>
      </c>
      <c r="K48" s="71">
        <v>200</v>
      </c>
      <c r="L48" s="71">
        <v>200</v>
      </c>
      <c r="M48" s="71">
        <v>200</v>
      </c>
      <c r="N48" s="71"/>
      <c r="O48" s="71"/>
      <c r="P48" s="71"/>
      <c r="Q48" s="71"/>
      <c r="R48" s="71"/>
      <c r="S48" s="71"/>
      <c r="T48" s="71"/>
      <c r="U48" s="4"/>
      <c r="V48" s="4" t="s">
        <v>249</v>
      </c>
      <c r="W48" s="4" t="s">
        <v>250</v>
      </c>
      <c r="X48" s="4" t="s">
        <v>296</v>
      </c>
      <c r="Y48" s="34"/>
    </row>
    <row r="49" s="13" customFormat="1" ht="50" customHeight="1" spans="1:25">
      <c r="A49" s="32" t="s">
        <v>297</v>
      </c>
      <c r="B49" s="32" t="s">
        <v>298</v>
      </c>
      <c r="C49" s="32"/>
      <c r="D49" s="33"/>
      <c r="E49" s="34"/>
      <c r="F49" s="34"/>
      <c r="G49" s="34"/>
      <c r="H49" s="34"/>
      <c r="I49" s="34"/>
      <c r="J49" s="34"/>
      <c r="K49" s="62">
        <f t="shared" ref="K49:M49" si="2">K50</f>
        <v>14</v>
      </c>
      <c r="L49" s="62">
        <f t="shared" si="2"/>
        <v>14</v>
      </c>
      <c r="M49" s="62">
        <f t="shared" si="2"/>
        <v>14</v>
      </c>
      <c r="N49" s="62"/>
      <c r="O49" s="62"/>
      <c r="P49" s="62"/>
      <c r="Q49" s="62"/>
      <c r="R49" s="62"/>
      <c r="S49" s="62"/>
      <c r="T49" s="62"/>
      <c r="U49" s="34"/>
      <c r="V49" s="34"/>
      <c r="W49" s="34"/>
      <c r="X49" s="34"/>
      <c r="Y49" s="34"/>
    </row>
    <row r="50" s="17" customFormat="1" ht="77" customHeight="1" spans="1:25">
      <c r="A50" s="39">
        <v>1</v>
      </c>
      <c r="B50" s="39" t="s">
        <v>299</v>
      </c>
      <c r="C50" s="39" t="s">
        <v>300</v>
      </c>
      <c r="D50" s="39" t="s">
        <v>301</v>
      </c>
      <c r="E50" s="39" t="s">
        <v>302</v>
      </c>
      <c r="F50" s="4" t="s">
        <v>45</v>
      </c>
      <c r="G50" s="39" t="s">
        <v>134</v>
      </c>
      <c r="H50" s="41" t="s">
        <v>303</v>
      </c>
      <c r="I50" s="39" t="s">
        <v>155</v>
      </c>
      <c r="J50" s="39">
        <v>14</v>
      </c>
      <c r="K50" s="65">
        <v>14</v>
      </c>
      <c r="L50" s="65">
        <v>14</v>
      </c>
      <c r="M50" s="65">
        <v>14</v>
      </c>
      <c r="N50" s="65"/>
      <c r="O50" s="65"/>
      <c r="P50" s="65"/>
      <c r="Q50" s="65"/>
      <c r="R50" s="67"/>
      <c r="S50" s="65"/>
      <c r="T50" s="65"/>
      <c r="U50" s="39"/>
      <c r="V50" s="39" t="s">
        <v>304</v>
      </c>
      <c r="W50" s="39" t="s">
        <v>305</v>
      </c>
      <c r="X50" s="36" t="s">
        <v>306</v>
      </c>
      <c r="Y50" s="39"/>
    </row>
    <row r="51" s="13" customFormat="1" ht="50" customHeight="1" spans="1:25">
      <c r="A51" s="32" t="s">
        <v>307</v>
      </c>
      <c r="B51" s="56" t="s">
        <v>308</v>
      </c>
      <c r="C51" s="56"/>
      <c r="D51" s="33"/>
      <c r="E51" s="34"/>
      <c r="F51" s="34"/>
      <c r="G51" s="34"/>
      <c r="H51" s="34"/>
      <c r="I51" s="34"/>
      <c r="J51" s="34"/>
      <c r="K51" s="62">
        <f t="shared" ref="K51:M51" si="3">K52</f>
        <v>720</v>
      </c>
      <c r="L51" s="62">
        <f t="shared" si="3"/>
        <v>720</v>
      </c>
      <c r="M51" s="62">
        <f t="shared" si="3"/>
        <v>720</v>
      </c>
      <c r="N51" s="62"/>
      <c r="O51" s="62"/>
      <c r="P51" s="62"/>
      <c r="Q51" s="62"/>
      <c r="R51" s="83"/>
      <c r="S51" s="62"/>
      <c r="T51" s="62"/>
      <c r="U51" s="34"/>
      <c r="V51" s="34"/>
      <c r="W51" s="34"/>
      <c r="X51" s="57"/>
      <c r="Y51" s="34"/>
    </row>
    <row r="52" s="17" customFormat="1" ht="101" customHeight="1" spans="1:25">
      <c r="A52" s="39">
        <v>1</v>
      </c>
      <c r="B52" s="39" t="s">
        <v>309</v>
      </c>
      <c r="C52" s="39" t="s">
        <v>310</v>
      </c>
      <c r="D52" s="39" t="s">
        <v>311</v>
      </c>
      <c r="E52" s="39" t="s">
        <v>312</v>
      </c>
      <c r="F52" s="4" t="s">
        <v>45</v>
      </c>
      <c r="G52" s="39" t="s">
        <v>59</v>
      </c>
      <c r="H52" s="37" t="s">
        <v>313</v>
      </c>
      <c r="I52" s="36" t="s">
        <v>192</v>
      </c>
      <c r="J52" s="36">
        <v>2400</v>
      </c>
      <c r="K52" s="67">
        <v>720</v>
      </c>
      <c r="L52" s="67">
        <v>720</v>
      </c>
      <c r="M52" s="67">
        <v>720</v>
      </c>
      <c r="N52" s="67"/>
      <c r="O52" s="67"/>
      <c r="P52" s="65"/>
      <c r="Q52" s="65"/>
      <c r="R52" s="67"/>
      <c r="S52" s="65"/>
      <c r="T52" s="65"/>
      <c r="U52" s="39"/>
      <c r="V52" s="39" t="s">
        <v>314</v>
      </c>
      <c r="W52" s="39" t="s">
        <v>315</v>
      </c>
      <c r="X52" s="36" t="s">
        <v>316</v>
      </c>
      <c r="Y52" s="39"/>
    </row>
    <row r="53" s="22" customFormat="1" ht="50" customHeight="1" spans="1:25">
      <c r="A53" s="32" t="s">
        <v>317</v>
      </c>
      <c r="B53" s="32" t="s">
        <v>318</v>
      </c>
      <c r="C53" s="32"/>
      <c r="D53" s="32"/>
      <c r="E53" s="57"/>
      <c r="F53" s="57"/>
      <c r="G53" s="58"/>
      <c r="H53" s="57"/>
      <c r="I53" s="57"/>
      <c r="J53" s="73"/>
      <c r="K53" s="62">
        <f t="shared" ref="K53:M53" si="4">K54</f>
        <v>180</v>
      </c>
      <c r="L53" s="62">
        <f t="shared" si="4"/>
        <v>180</v>
      </c>
      <c r="M53" s="62">
        <f t="shared" si="4"/>
        <v>180</v>
      </c>
      <c r="N53" s="73"/>
      <c r="O53" s="73"/>
      <c r="P53" s="73"/>
      <c r="Q53" s="73"/>
      <c r="R53" s="83"/>
      <c r="S53" s="73"/>
      <c r="T53" s="73"/>
      <c r="U53" s="73"/>
      <c r="V53" s="73"/>
      <c r="W53" s="73"/>
      <c r="X53" s="57"/>
      <c r="Y53" s="57"/>
    </row>
    <row r="54" s="17" customFormat="1" ht="82" customHeight="1" spans="1:25">
      <c r="A54" s="39">
        <v>1</v>
      </c>
      <c r="B54" s="39" t="s">
        <v>319</v>
      </c>
      <c r="C54" s="39" t="s">
        <v>320</v>
      </c>
      <c r="D54" s="39" t="s">
        <v>320</v>
      </c>
      <c r="E54" s="39" t="s">
        <v>320</v>
      </c>
      <c r="F54" s="4" t="s">
        <v>45</v>
      </c>
      <c r="G54" s="39" t="s">
        <v>114</v>
      </c>
      <c r="H54" s="41" t="s">
        <v>321</v>
      </c>
      <c r="I54" s="39" t="s">
        <v>155</v>
      </c>
      <c r="J54" s="39">
        <v>180</v>
      </c>
      <c r="K54" s="65">
        <v>180</v>
      </c>
      <c r="L54" s="65">
        <v>180</v>
      </c>
      <c r="M54" s="65">
        <v>180</v>
      </c>
      <c r="N54" s="65"/>
      <c r="O54" s="65"/>
      <c r="P54" s="65"/>
      <c r="Q54" s="65"/>
      <c r="R54" s="67"/>
      <c r="S54" s="65"/>
      <c r="T54" s="65"/>
      <c r="U54" s="39"/>
      <c r="V54" s="39" t="s">
        <v>322</v>
      </c>
      <c r="W54" s="39" t="s">
        <v>323</v>
      </c>
      <c r="X54" s="36" t="s">
        <v>324</v>
      </c>
      <c r="Y54" s="39"/>
    </row>
    <row r="55" s="22" customFormat="1" ht="50" customHeight="1" spans="1:25">
      <c r="A55" s="32" t="s">
        <v>325</v>
      </c>
      <c r="B55" s="32" t="s">
        <v>326</v>
      </c>
      <c r="C55" s="32"/>
      <c r="D55" s="32"/>
      <c r="E55" s="57"/>
      <c r="F55" s="57"/>
      <c r="G55" s="58"/>
      <c r="H55" s="57"/>
      <c r="I55" s="57"/>
      <c r="J55" s="73"/>
      <c r="K55" s="62">
        <f t="shared" ref="K55:O55" si="5">K56</f>
        <v>20.552</v>
      </c>
      <c r="L55" s="62">
        <f t="shared" si="5"/>
        <v>20.552</v>
      </c>
      <c r="M55" s="62"/>
      <c r="N55" s="62"/>
      <c r="O55" s="62">
        <f t="shared" si="5"/>
        <v>20.552</v>
      </c>
      <c r="P55" s="73"/>
      <c r="Q55" s="73"/>
      <c r="R55" s="83"/>
      <c r="S55" s="73"/>
      <c r="T55" s="73"/>
      <c r="U55" s="73"/>
      <c r="V55" s="73"/>
      <c r="W55" s="73"/>
      <c r="X55" s="57"/>
      <c r="Y55" s="57"/>
    </row>
    <row r="56" s="17" customFormat="1" ht="70" customHeight="1" spans="1:25">
      <c r="A56" s="35">
        <v>1</v>
      </c>
      <c r="B56" s="39" t="s">
        <v>327</v>
      </c>
      <c r="C56" s="39" t="s">
        <v>328</v>
      </c>
      <c r="D56" s="39" t="s">
        <v>329</v>
      </c>
      <c r="E56" s="39" t="s">
        <v>330</v>
      </c>
      <c r="F56" s="35" t="s">
        <v>45</v>
      </c>
      <c r="G56" s="39" t="s">
        <v>59</v>
      </c>
      <c r="H56" s="37" t="s">
        <v>331</v>
      </c>
      <c r="I56" s="39" t="s">
        <v>257</v>
      </c>
      <c r="J56" s="39">
        <v>2936</v>
      </c>
      <c r="K56" s="65">
        <v>20.552</v>
      </c>
      <c r="L56" s="65">
        <v>20.552</v>
      </c>
      <c r="M56" s="65"/>
      <c r="N56" s="65"/>
      <c r="O56" s="65">
        <v>20.552</v>
      </c>
      <c r="P56" s="65"/>
      <c r="Q56" s="65"/>
      <c r="R56" s="67"/>
      <c r="S56" s="65"/>
      <c r="T56" s="65"/>
      <c r="U56" s="39"/>
      <c r="V56" s="39" t="s">
        <v>332</v>
      </c>
      <c r="W56" s="39" t="s">
        <v>333</v>
      </c>
      <c r="X56" s="36" t="s">
        <v>334</v>
      </c>
      <c r="Y56" s="87"/>
    </row>
  </sheetData>
  <sheetProtection formatCells="0" formatRows="0" insertRows="0" deleteRows="0" autoFilter="0"/>
  <autoFilter ref="A4:AI56">
    <extLst/>
  </autoFilter>
  <mergeCells count="29">
    <mergeCell ref="A1:Y1"/>
    <mergeCell ref="K2:U2"/>
    <mergeCell ref="L3:R3"/>
    <mergeCell ref="A5:C5"/>
    <mergeCell ref="B6:C6"/>
    <mergeCell ref="B31:C31"/>
    <mergeCell ref="B37:C37"/>
    <mergeCell ref="B49:C49"/>
    <mergeCell ref="B51:C51"/>
    <mergeCell ref="B53:C53"/>
    <mergeCell ref="B55:C55"/>
    <mergeCell ref="A2:A4"/>
    <mergeCell ref="B2:B4"/>
    <mergeCell ref="C2:C4"/>
    <mergeCell ref="D2:D4"/>
    <mergeCell ref="E2:E4"/>
    <mergeCell ref="F2:F4"/>
    <mergeCell ref="G2:G4"/>
    <mergeCell ref="H2:H4"/>
    <mergeCell ref="I2:I4"/>
    <mergeCell ref="J2:J4"/>
    <mergeCell ref="K3:K4"/>
    <mergeCell ref="S3:S4"/>
    <mergeCell ref="T3:T4"/>
    <mergeCell ref="U3:U4"/>
    <mergeCell ref="V2:V4"/>
    <mergeCell ref="W2:W4"/>
    <mergeCell ref="X2:X4"/>
    <mergeCell ref="Y2:Y4"/>
  </mergeCells>
  <pageMargins left="0.590277777777778" right="0.393055555555556" top="0.984027777777778" bottom="0.786805555555556" header="0.511805555555556" footer="0.511805555555556"/>
  <pageSetup paperSize="8" scale="6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E6" sqref="E6"/>
    </sheetView>
  </sheetViews>
  <sheetFormatPr defaultColWidth="9" defaultRowHeight="13.5"/>
  <cols>
    <col min="1" max="1" width="10.875" style="2" customWidth="1"/>
    <col min="2" max="2" width="16.375" style="2" customWidth="1"/>
    <col min="3" max="3" width="10.5" style="2" customWidth="1"/>
    <col min="4" max="5" width="10.375" style="2" customWidth="1"/>
    <col min="6" max="6" width="8.5" style="2" customWidth="1"/>
    <col min="7" max="7" width="9" style="2"/>
    <col min="8" max="8" width="12.625" style="2"/>
    <col min="9" max="16383" width="9" style="2"/>
  </cols>
  <sheetData>
    <row r="1" s="1" customFormat="1" ht="36" customHeight="1" spans="3:6">
      <c r="C1" s="1" t="s">
        <v>335</v>
      </c>
      <c r="D1" s="1" t="s">
        <v>336</v>
      </c>
      <c r="E1" s="1" t="s">
        <v>337</v>
      </c>
      <c r="F1" s="1" t="s">
        <v>338</v>
      </c>
    </row>
    <row r="2" s="1" customFormat="1" ht="34" customHeight="1" spans="1:12">
      <c r="A2" s="3">
        <v>2024</v>
      </c>
      <c r="B2" s="4" t="s">
        <v>33</v>
      </c>
      <c r="C2" s="4">
        <v>24</v>
      </c>
      <c r="D2" s="5">
        <v>32693.6805</v>
      </c>
      <c r="E2" s="6">
        <f>D2/52008.9125</f>
        <v>0.628616883692771</v>
      </c>
      <c r="F2" s="6">
        <f>C2/44</f>
        <v>0.545454545454545</v>
      </c>
      <c r="G2" s="7"/>
      <c r="L2" s="7"/>
    </row>
    <row r="3" s="1" customFormat="1" ht="34" customHeight="1" spans="1:6">
      <c r="A3" s="8"/>
      <c r="B3" s="4" t="s">
        <v>189</v>
      </c>
      <c r="C3" s="4">
        <v>5</v>
      </c>
      <c r="D3" s="5">
        <v>1218.94</v>
      </c>
      <c r="E3" s="6">
        <f t="shared" ref="E3:E8" si="0">D3/52008.9125</f>
        <v>0.023437136856111</v>
      </c>
      <c r="F3" s="6">
        <f t="shared" ref="F3:F8" si="1">C3/44</f>
        <v>0.113636363636364</v>
      </c>
    </row>
    <row r="4" s="1" customFormat="1" ht="34" customHeight="1" spans="1:6">
      <c r="A4" s="8"/>
      <c r="B4" s="4" t="s">
        <v>224</v>
      </c>
      <c r="C4" s="4">
        <v>11</v>
      </c>
      <c r="D4" s="5">
        <v>17161.74</v>
      </c>
      <c r="E4" s="6">
        <f t="shared" si="0"/>
        <v>0.329976905400589</v>
      </c>
      <c r="F4" s="6">
        <f t="shared" si="1"/>
        <v>0.25</v>
      </c>
    </row>
    <row r="5" s="1" customFormat="1" ht="34" customHeight="1" spans="1:6">
      <c r="A5" s="8"/>
      <c r="B5" s="4" t="s">
        <v>301</v>
      </c>
      <c r="C5" s="4">
        <v>1</v>
      </c>
      <c r="D5" s="5">
        <v>14</v>
      </c>
      <c r="E5" s="6">
        <f t="shared" si="0"/>
        <v>0.000269184632537741</v>
      </c>
      <c r="F5" s="6">
        <f t="shared" si="1"/>
        <v>0.0227272727272727</v>
      </c>
    </row>
    <row r="6" s="1" customFormat="1" ht="34" customHeight="1" spans="1:6">
      <c r="A6" s="8"/>
      <c r="B6" s="4" t="s">
        <v>311</v>
      </c>
      <c r="C6" s="4">
        <v>1</v>
      </c>
      <c r="D6" s="5">
        <v>720</v>
      </c>
      <c r="E6" s="6">
        <f t="shared" si="0"/>
        <v>0.0138437811019409</v>
      </c>
      <c r="F6" s="6">
        <f t="shared" si="1"/>
        <v>0.0227272727272727</v>
      </c>
    </row>
    <row r="7" s="1" customFormat="1" ht="34" customHeight="1" spans="1:6">
      <c r="A7" s="8"/>
      <c r="B7" s="4" t="s">
        <v>320</v>
      </c>
      <c r="C7" s="4">
        <v>1</v>
      </c>
      <c r="D7" s="5">
        <v>180</v>
      </c>
      <c r="E7" s="6">
        <f t="shared" si="0"/>
        <v>0.00346094527548524</v>
      </c>
      <c r="F7" s="6">
        <f t="shared" si="1"/>
        <v>0.0227272727272727</v>
      </c>
    </row>
    <row r="8" s="1" customFormat="1" ht="34" customHeight="1" spans="1:6">
      <c r="A8" s="8"/>
      <c r="B8" s="4" t="s">
        <v>329</v>
      </c>
      <c r="C8" s="4">
        <v>1</v>
      </c>
      <c r="D8" s="5">
        <v>20.552</v>
      </c>
      <c r="E8" s="6">
        <f t="shared" si="0"/>
        <v>0.000395163040565403</v>
      </c>
      <c r="F8" s="6">
        <f t="shared" si="1"/>
        <v>0.0227272727272727</v>
      </c>
    </row>
    <row r="9" s="1" customFormat="1" ht="34" customHeight="1" spans="1:6">
      <c r="A9" s="9"/>
      <c r="B9" s="10" t="s">
        <v>16</v>
      </c>
      <c r="C9" s="10">
        <f t="shared" ref="C9:F9" si="2">SUM(C2:C8)</f>
        <v>44</v>
      </c>
      <c r="D9" s="10">
        <f t="shared" si="2"/>
        <v>52008.9125</v>
      </c>
      <c r="E9" s="10">
        <f t="shared" si="2"/>
        <v>1</v>
      </c>
      <c r="F9" s="10">
        <f t="shared" si="2"/>
        <v>1</v>
      </c>
    </row>
    <row r="10" s="2" customFormat="1"/>
    <row r="11" s="2" customFormat="1"/>
    <row r="12" s="2" customFormat="1"/>
    <row r="13" s="2" customFormat="1"/>
    <row r="14" s="2" customFormat="1"/>
    <row r="15" s="2" customFormat="1"/>
    <row r="16" s="2" customFormat="1" spans="4:6">
      <c r="D16" s="11"/>
      <c r="E16" s="11"/>
      <c r="F16" s="11"/>
    </row>
    <row r="17" s="2" customFormat="1" spans="4:6">
      <c r="D17" s="11"/>
      <c r="E17" s="11"/>
      <c r="F17" s="11"/>
    </row>
    <row r="18" s="2" customFormat="1" spans="4:6">
      <c r="D18" s="11"/>
      <c r="E18" s="11"/>
      <c r="F18" s="11"/>
    </row>
    <row r="19" s="2" customFormat="1" spans="4:6">
      <c r="D19" s="11"/>
      <c r="E19" s="11"/>
      <c r="F19" s="11"/>
    </row>
  </sheetData>
  <mergeCells count="1">
    <mergeCell ref="A2:A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fdh</cp:lastModifiedBy>
  <dcterms:created xsi:type="dcterms:W3CDTF">2022-10-19T04:01:00Z</dcterms:created>
  <dcterms:modified xsi:type="dcterms:W3CDTF">2024-12-03T02:18:45Z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